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5" yWindow="195" windowWidth="13185" windowHeight="11565" tabRatio="500"/>
  </bookViews>
  <sheets>
    <sheet name="свод" sheetId="1" r:id="rId1"/>
  </sheets>
  <definedNames>
    <definedName name="_xlnm._FilterDatabase" localSheetId="0" hidden="1">свод!#REF!</definedName>
    <definedName name="Z_8B04982F_6F5B_4735_A42D_391F35F5DF45_.wvu.Cols" localSheetId="0" hidden="1">свод!#REF!,свод!#REF!,свод!#REF!,свод!#REF!,свод!#REF!</definedName>
    <definedName name="Z_8B04982F_6F5B_4735_A42D_391F35F5DF45_.wvu.PrintTitles" localSheetId="0" hidden="1">свод!$7:$8</definedName>
    <definedName name="Z_CF378D04_5556_4DD2_B78F_62E58A8FA9C0_.wvu.Cols" localSheetId="0" hidden="1">свод!#REF!,свод!#REF!,свод!#REF!,свод!#REF!,свод!#REF!</definedName>
    <definedName name="Z_CF378D04_5556_4DD2_B78F_62E58A8FA9C0_.wvu.FilterData" localSheetId="0" hidden="1">свод!#REF!</definedName>
    <definedName name="Z_CF378D04_5556_4DD2_B78F_62E58A8FA9C0_.wvu.PrintTitles" localSheetId="0" hidden="1">свод!$7:$8</definedName>
    <definedName name="_xlnm.Print_Titles" localSheetId="0">свод!$7:$8</definedName>
    <definedName name="_xlnm.Print_Area" localSheetId="0">свод!$A$1:$K$124</definedName>
  </definedNames>
  <calcPr calcId="145621"/>
  <customWorkbookViews>
    <customWorkbookView name="Тарский - Личное представление" guid="{8B04982F-6F5B-4735-A42D-391F35F5DF45}" mergeInterval="0" personalView="1" maximized="1" xWindow="1" yWindow="1" windowWidth="1916" windowHeight="830" tabRatio="500" activeSheetId="1"/>
    <customWorkbookView name="ekn - Личное представление" guid="{CF378D04-5556-4DD2-B78F-62E58A8FA9C0}" mergeInterval="0" personalView="1" maximized="1" windowWidth="1916" windowHeight="835" tabRatio="500" activeSheetId="1"/>
  </customWorkbookViews>
</workbook>
</file>

<file path=xl/calcChain.xml><?xml version="1.0" encoding="utf-8"?>
<calcChain xmlns="http://schemas.openxmlformats.org/spreadsheetml/2006/main">
  <c r="K65" i="1" l="1"/>
  <c r="K23" i="1" l="1"/>
  <c r="K40" i="1"/>
  <c r="K47" i="1"/>
  <c r="K46" i="1" l="1"/>
  <c r="K78" i="1" l="1"/>
  <c r="K79" i="1"/>
  <c r="K77" i="1"/>
  <c r="K51" i="1" l="1"/>
  <c r="K50" i="1"/>
  <c r="K49" i="1"/>
  <c r="K56" i="1"/>
  <c r="K53" i="1"/>
  <c r="K55" i="1"/>
  <c r="K43" i="1"/>
  <c r="K32" i="1" l="1"/>
  <c r="K33" i="1"/>
  <c r="K24" i="1"/>
  <c r="K25" i="1"/>
  <c r="K26" i="1"/>
  <c r="K27" i="1"/>
  <c r="K29" i="1"/>
  <c r="K15" i="1"/>
  <c r="K13" i="1"/>
  <c r="K18" i="1" l="1"/>
  <c r="K36" i="1" l="1"/>
  <c r="K37" i="1"/>
  <c r="K75" i="1"/>
  <c r="K19" i="1"/>
  <c r="K114" i="1" l="1"/>
  <c r="K113" i="1"/>
  <c r="K105" i="1"/>
  <c r="K104" i="1"/>
  <c r="K98" i="1"/>
  <c r="K101" i="1"/>
  <c r="K74" i="1"/>
  <c r="K60" i="1"/>
  <c r="K11" i="1"/>
  <c r="K111" i="1" l="1"/>
</calcChain>
</file>

<file path=xl/comments1.xml><?xml version="1.0" encoding="utf-8"?>
<comments xmlns="http://schemas.openxmlformats.org/spreadsheetml/2006/main">
  <authors>
    <author>Андрей</author>
    <author>Тарский</author>
  </authors>
  <commentLis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5" authorId="1">
      <text>
        <r>
          <rPr>
            <b/>
            <sz val="9"/>
            <color indexed="81"/>
            <rFont val="Tahoma"/>
            <family val="2"/>
            <charset val="204"/>
          </rPr>
          <t>Тарский: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 горнодобывающих лицензий - 319 ед. (углеводороды, благородные металлы, алмазы и уголь). 18 соглашений заключены с горнодобывающими предприятиями, в том числе с крупными недропользователями – ОАО «Сургутнефтегаз», ОАО «Газпром», АК «АЛРОСА» (ОАО), ОАО «АЛРОСА-Нюрба», ОАО АК «Транснефть», ОАО «Полюс Золото». Следовательно доля предприятий имеющих соглашения составляет 5,6%.
</t>
        </r>
      </text>
    </comment>
    <comment ref="B86" authorId="1">
      <text>
        <r>
          <rPr>
            <b/>
            <sz val="9"/>
            <color indexed="81"/>
            <rFont val="Tahoma"/>
            <family val="2"/>
            <charset val="204"/>
          </rPr>
          <t>Тарский:</t>
        </r>
        <r>
          <rPr>
            <sz val="9"/>
            <color indexed="81"/>
            <rFont val="Tahoma"/>
            <family val="2"/>
            <charset val="204"/>
          </rPr>
          <t xml:space="preserve">
За базу принят объём, предусмотренный соглашениями АЛРОСА и АЛРОСА-Нюрба (521 + 300 = примерно 850 млн.). Указанный объём соотнесён с примерной валовой выручкой горнодобывающих предприятий (примерно одна треть % - 0,281%). Спрогнозирован исходя из 2/3 процента прогнозной валовой выручки.
</t>
        </r>
      </text>
    </comment>
  </commentList>
</comments>
</file>

<file path=xl/sharedStrings.xml><?xml version="1.0" encoding="utf-8"?>
<sst xmlns="http://schemas.openxmlformats.org/spreadsheetml/2006/main" count="310" uniqueCount="185">
  <si>
    <t>Единица измерения</t>
  </si>
  <si>
    <t>Величина ожидаемого результата или целевого показателя</t>
  </si>
  <si>
    <t>Ожидаемая продолжительность жизни</t>
  </si>
  <si>
    <t>лет</t>
  </si>
  <si>
    <t>Уровень общей безработицы</t>
  </si>
  <si>
    <t>%</t>
  </si>
  <si>
    <t>I. Гармонично развитый и конкурентоспособный человек – главная ценность Якутии</t>
  </si>
  <si>
    <t>Индекс интеллектуального потенциала общества</t>
  </si>
  <si>
    <t>Доля граждан, систематически занимающихся физической культурой и спортом, в общей численности населения</t>
  </si>
  <si>
    <t>II. Комфортное и безопасное пространство проживания для полноценной реализации человеческого потенциала</t>
  </si>
  <si>
    <t>Обеспеченность общей площадью жилья в расчете на одного жителя</t>
  </si>
  <si>
    <t>Доля населения, охваченного услугами высокоскоростного доступа к сети Интернет</t>
  </si>
  <si>
    <t>кв.м.</t>
  </si>
  <si>
    <t>Энергоемкость ВРП</t>
  </si>
  <si>
    <t>Удельный вес ветхого и аварийного жилья</t>
  </si>
  <si>
    <t>III. Глобально конкурентоспособные базовые отрасли экономики с расширенной сервисной средой при рациональном природопользовании и высокой социальной ответственности бизнеса</t>
  </si>
  <si>
    <t>% к общему объему жилищного фонда</t>
  </si>
  <si>
    <t>IV. Новые конкурентоспособные перерабатывающие производства с длительными технологическими цепочками</t>
  </si>
  <si>
    <t>в % к ВРП</t>
  </si>
  <si>
    <t>тысяч</t>
  </si>
  <si>
    <t>Доля IT-отрасли в ВРП</t>
  </si>
  <si>
    <t>VI. Сохранение благоприятной окружающей природной среды и поддержание глобального экологического равновесия в интересах будущих поколений</t>
  </si>
  <si>
    <t>VII. Регион с открытой и эффективной системой управления</t>
  </si>
  <si>
    <t xml:space="preserve">Доля площади особо охраняемых природных территорий и национальных парков в общей площади территории Республики Саха (Якутия) </t>
  </si>
  <si>
    <t>Доля государственных и муниципальных услуг, предоставляемых в электронном виде</t>
  </si>
  <si>
    <t>% от числа опрошенных</t>
  </si>
  <si>
    <t>Доля продукции малого и среднего предпринимательства в ВРП</t>
  </si>
  <si>
    <t>Доля местного производства в ВРП</t>
  </si>
  <si>
    <t>Уровень самообеспечения продовольственной  продукцией</t>
  </si>
  <si>
    <t>Доля населения, занятого в МСП</t>
  </si>
  <si>
    <t>Доля новых производств в ВРП</t>
  </si>
  <si>
    <t>Доля образовательных учреждений, обучающих по программам подготовки для потребностей новой экономики (IT, креативная экономика, высокотехнологичные производства)</t>
  </si>
  <si>
    <t>Варианты</t>
  </si>
  <si>
    <t>Б, К</t>
  </si>
  <si>
    <t>Ц</t>
  </si>
  <si>
    <t>Наименование показателя</t>
  </si>
  <si>
    <t xml:space="preserve">Удовлетворенность населения медицинской помощью </t>
  </si>
  <si>
    <t>Доля предприятий промышленности, заключивших соглашения об участии в социально-экономическом развитии Республики Саха (Якутия) и муниципальных образований</t>
  </si>
  <si>
    <t>млн. руб.</t>
  </si>
  <si>
    <t>Объем туристкого потока</t>
  </si>
  <si>
    <t>тыс. чел.</t>
  </si>
  <si>
    <t>до районного центра</t>
  </si>
  <si>
    <t xml:space="preserve">выход на общероссийскую сеть автодорог </t>
  </si>
  <si>
    <t>до столицы (г.Якутск)</t>
  </si>
  <si>
    <t xml:space="preserve"> т у.т./млн рублей</t>
  </si>
  <si>
    <t>в 15 р.</t>
  </si>
  <si>
    <t>Доля населения, удовлетворенного деятельностью органов исполнительной власти Республики Саха (Якутия)</t>
  </si>
  <si>
    <t>-</t>
  </si>
  <si>
    <t>Доля управленческих решений органов исполнительной власти Республики Саха (Якутия), реализованных методами проектного управления</t>
  </si>
  <si>
    <t>Доля органов исполнительной государственной власти Республики Саха (Якутия), реализующих управленческие решения с применением методов проектного управления</t>
  </si>
  <si>
    <t>*) к 2017 году</t>
  </si>
  <si>
    <t>**) к 2016 году</t>
  </si>
  <si>
    <t>Доля жилищного фонда, обеспеченного всеми видами благоустройства (централизованное и индивидуальное отопление, водоснабжение и водоотведение)</t>
  </si>
  <si>
    <t>Доля жилищного фонда в сельской местности, обеспеченного всеми видами благоустройства (централизованное и индивидуальное отопление, водоснабжение и водоотведение)</t>
  </si>
  <si>
    <t>в 13,6 р.</t>
  </si>
  <si>
    <t>в 7,5 р.</t>
  </si>
  <si>
    <t>в 45,5 р.**</t>
  </si>
  <si>
    <t>в 3,8 р.</t>
  </si>
  <si>
    <t>Доля объектов размещения отходов, внесенных в Государственный реестр объектов размещения отходов</t>
  </si>
  <si>
    <t>в 4,4 р.</t>
  </si>
  <si>
    <t>Производительность труда к 2015 году</t>
  </si>
  <si>
    <t>Индекс промышленного производства базовых отраслей экономики в % к 2015 году</t>
  </si>
  <si>
    <t>Доля обучающихся, которым предоставлена возможность обучаться в соответствии с основными современными требованиями, в общей численности обучающихся</t>
  </si>
  <si>
    <t>Создание новых рабочих мест на производствах, ориентированных на внутренний рынок нарастающим итогом</t>
  </si>
  <si>
    <t>Покупательная способность денежных доходов населения</t>
  </si>
  <si>
    <t>раз</t>
  </si>
  <si>
    <t xml:space="preserve">Уровень инновационной активности </t>
  </si>
  <si>
    <t>Доля населения, удовлетворенного уровнем открытости органов исполнительной власти Республики Саха (Якутия)</t>
  </si>
  <si>
    <t>2030 к 2015, %</t>
  </si>
  <si>
    <t>в 24,4 р.</t>
  </si>
  <si>
    <t>в 9,2 р.</t>
  </si>
  <si>
    <t>в 3,0 р.</t>
  </si>
  <si>
    <t>в 202,6 р.</t>
  </si>
  <si>
    <t>в 7,6 р.</t>
  </si>
  <si>
    <t>в 14,7 р.</t>
  </si>
  <si>
    <t>в 53,8 р.</t>
  </si>
  <si>
    <t>в 41,4 р.**</t>
  </si>
  <si>
    <t>Доля газифицированных населенных пунктов</t>
  </si>
  <si>
    <t>в 2,2 р.</t>
  </si>
  <si>
    <t>в 1,4 р.</t>
  </si>
  <si>
    <t>млн руб.</t>
  </si>
  <si>
    <t>Инвестиции в основной капитал</t>
  </si>
  <si>
    <t>Валовой региональный продукт в сопоставимых ценах, к 2015 году</t>
  </si>
  <si>
    <t>Инвестиции в основной капитал в сопоставимых ценах, к 2015 году</t>
  </si>
  <si>
    <t>в 1,7 р.</t>
  </si>
  <si>
    <t>Индекс  производства продукции сельского хозяйства в сопоставимых ценах, к 2015 году</t>
  </si>
  <si>
    <t>Численность населения</t>
  </si>
  <si>
    <t>Снижение младенческой смертности</t>
  </si>
  <si>
    <t>чел. на 1 000 населения</t>
  </si>
  <si>
    <t>Снижение смертности населения от всех причин</t>
  </si>
  <si>
    <t>Доля граждан, положительно оценивающих состояние межнациональных отношений</t>
  </si>
  <si>
    <t>Суммарный коэффициент рождаемости</t>
  </si>
  <si>
    <t>ед.</t>
  </si>
  <si>
    <t xml:space="preserve">Доля населения с денежными доходами ниже величины прожиточного минимума </t>
  </si>
  <si>
    <t>Показатели консолидированного бюджета Республики Саха (Якутия)</t>
  </si>
  <si>
    <t xml:space="preserve">Расходы – всего </t>
  </si>
  <si>
    <t>Доля детей в возрасте от 5 до 18 лет, получающих услуги дополнительного образования, в общей численности обучающихся в возрасте 5-18 лет</t>
  </si>
  <si>
    <t>в 2,4 р.</t>
  </si>
  <si>
    <t>в 1,8 р.</t>
  </si>
  <si>
    <t>Объем средств, предусмотренных в рамках заключенных соглашений об участии предприятий промышленности в социально-экономическом развитии Республики Саха (Якутия) и муниципальных образований</t>
  </si>
  <si>
    <t>в 1,6 р.</t>
  </si>
  <si>
    <t>в 1,5 р.</t>
  </si>
  <si>
    <t>Доля населения, имеющая круглогодичную транспортную доступность:</t>
  </si>
  <si>
    <t>Количество населенных пунктов, имеющих круглогодичную связь по дорогам с твердым покрытием с сетью дорог общего пользования</t>
  </si>
  <si>
    <t>Доля возобновляемых источников энергии в источниках энергии</t>
  </si>
  <si>
    <t xml:space="preserve">Охват населения услугами учреждений культуры </t>
  </si>
  <si>
    <t xml:space="preserve">Увеличение доли детей, обучающихся в детских школах искусств, в общей численности учащихся детей </t>
  </si>
  <si>
    <t xml:space="preserve">Увеличение количества новых и возобновляемых постановок и программ </t>
  </si>
  <si>
    <t xml:space="preserve">Увеличение доли продукции местной киноиндустрии в общем объеме проката на территории республики </t>
  </si>
  <si>
    <t>единиц</t>
  </si>
  <si>
    <t xml:space="preserve">Увеличение доли аккредитованных специалистов 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</si>
  <si>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</si>
  <si>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 xml:space="preserve">Количество медалей, завоеванных спортсменами Республики Саха (Якутия) на официальных физкультурных мероприятиях и спортивных мероприятиях </t>
  </si>
  <si>
    <t>штук</t>
  </si>
  <si>
    <t xml:space="preserve">Доля граждан, систематически занимающихся национальными видами спорта Якутии, в общей численности населения в возрасте от 3 до 79 лет </t>
  </si>
  <si>
    <t>Доля получателей социальных услуг, удовлетворённых качеством социальных услуг от общего числа опрошенных, находящихся на социальном обслуживании</t>
  </si>
  <si>
    <t xml:space="preserve">Доля инвалидов, удовлетворенных мероприятиями по реабилитации и (или) абилитации, в общей численности инвалидов, имеющих такие рекомендации в индивидуальной программе реабилитации или абилитации взрослых </t>
  </si>
  <si>
    <t xml:space="preserve">Количество зарегистрированных социально ориентированных некоммерческих организаций в республике </t>
  </si>
  <si>
    <t xml:space="preserve">Доля населения республики, вовлеченного в добровольческое движение </t>
  </si>
  <si>
    <t xml:space="preserve">Число кочевых родовых общин коренных малочисленных народов Севера, ведущих традиционный образ жизни </t>
  </si>
  <si>
    <t>Доля граждан, положительно оценивающих состояние межнациональных отношений в Республике Саха (Якутия)</t>
  </si>
  <si>
    <t>Объем пассажироперевозок</t>
  </si>
  <si>
    <t>Ввод жилья</t>
  </si>
  <si>
    <t>тыс. кв.м.</t>
  </si>
  <si>
    <t xml:space="preserve">м2/чел. </t>
  </si>
  <si>
    <t xml:space="preserve">Доля креативной экономики в ВРП </t>
  </si>
  <si>
    <t>Доля выпускников государственных (муниципальных) общеобразовательных организаций, получивших аттестат о среднем (полном) общем образовании</t>
  </si>
  <si>
    <t>Охват детей в возрасте 1-6 лет дошкольными образовательными организациями от общего числа детей в возрасте 1-6 лет</t>
  </si>
  <si>
    <t>Доля детей в возрасте от 5 до 18 лет, обучающихся по индивидуальным образовательным программам</t>
  </si>
  <si>
    <t>Удельный вес численности выпускников профессиональных образовательных организаций, обучавшихся за счет средств государственного бюджета Республики Саха (Якутия), трудоустроившихся в течение одного года после окончания обучения по полученной специальности (профессии), в общей численности выпускников, вышедших на рынок труда</t>
  </si>
  <si>
    <t>Количество призеров заключительного этапа Всероссийской олимпиады школьников</t>
  </si>
  <si>
    <t xml:space="preserve">Удельный вес численности занятого населения в возрасте 25-65 лет, прошедшего повышение квалификации (переподготовку), профессиональное обучение, в общей численности занятого в экономике населения данной возрастной группы </t>
  </si>
  <si>
    <t>0 </t>
  </si>
  <si>
    <t>6 </t>
  </si>
  <si>
    <t>30 </t>
  </si>
  <si>
    <t>78 </t>
  </si>
  <si>
    <t>в 2,6 р.</t>
  </si>
  <si>
    <t>7,2 </t>
  </si>
  <si>
    <t> 6,8</t>
  </si>
  <si>
    <t> 5,9</t>
  </si>
  <si>
    <t> 5,4</t>
  </si>
  <si>
    <t> 1,0</t>
  </si>
  <si>
    <t>1,4 </t>
  </si>
  <si>
    <t>3,0 </t>
  </si>
  <si>
    <t> 9,3</t>
  </si>
  <si>
    <t> 15,0</t>
  </si>
  <si>
    <t>Доля инвалидов, удовлетворенных мероприятиями по реабилитации и (или) абилитации, в общей численности инвалидов, имеющих такие рекомендации в индивидуальной программе реабилитации или абилитации (дети)</t>
  </si>
  <si>
    <t>в 8,5 р.</t>
  </si>
  <si>
    <t>***) к 2020 году</t>
  </si>
  <si>
    <t>****) к 2022 году</t>
  </si>
  <si>
    <t>*****) к 2025 году</t>
  </si>
  <si>
    <t>в 13 р **</t>
  </si>
  <si>
    <t>в 4,7 р.****</t>
  </si>
  <si>
    <t>Доля населения, охваченного услугами цифрового эфирного телерадиовещания, %</t>
  </si>
  <si>
    <t>Количество населенных пунктов, охваченных сотовой связью стандарта 4G</t>
  </si>
  <si>
    <t>Приложение № 2</t>
  </si>
  <si>
    <t xml:space="preserve">Цель 1.1. Крепкие традиции и единство многонационального народа Якутии. </t>
  </si>
  <si>
    <t xml:space="preserve">Цель 1.2. Высокий уровень духовного развития и культурно-нравственных ценностей каждой личности и общества. </t>
  </si>
  <si>
    <t>Цель 1.3. Якутия – регион привлекательный для жизни.</t>
  </si>
  <si>
    <t>Цель 1.4. Открытое пространство конкурентоспособной системы образования обеспечивает потребности общества и инновационного развития экономики.</t>
  </si>
  <si>
    <t>Чел.</t>
  </si>
  <si>
    <t>Удельный вес численности высококвалифицированных работников в общей численности квалифицированных работников</t>
  </si>
  <si>
    <t>Цель 1.5. Эффективная пациентоориентированная система здравоохранения обеспечивает потребности населения в доступной профилактической и специализированной медицинской помощи.</t>
  </si>
  <si>
    <t>Цель 1.7. Якутия – территория с преобладающим средним классом и естественным уровнем общей безработицы.</t>
  </si>
  <si>
    <t>Цель 1.8. Пассионарное и толерантное гражданское общество - основа для решения долгосрочных задач социально-экономического развития на основе равноправного взаимодействия общества и государства.</t>
  </si>
  <si>
    <t>в 2,0 р.</t>
  </si>
  <si>
    <t>Цель 2.2. Транспортная система обеспечивает развитие базовых и новых отраслей производства, создание комфортных условий проживания, коммуникативную свободу и транспортную мобильность населения.</t>
  </si>
  <si>
    <t>Цель 2.3. Надежное и качественное электроснабжение потребителей на всей территории Республики Саха (Якутия).</t>
  </si>
  <si>
    <t>Цель 2.4. Доступное жильё с безопасными и комфортными условиями среды проживания населения на основе самоокупаемости, эффективности и надежности функционирования систем жилищно-коммунального комплекса Республики Саха (Якутия).</t>
  </si>
  <si>
    <t>Цель 3.15. Социальная ответственность бизнес – платформа партнерских отношений.</t>
  </si>
  <si>
    <t>Цель 4.1. Насыщение внутреннего рынка собственной сельскохозяйственной продукцией высокого качества</t>
  </si>
  <si>
    <t xml:space="preserve">Цель 5.2. Успешный регион «умной экономики»,  магнит технологий для жизни в условиях низких температур и обширных территорий. </t>
  </si>
  <si>
    <t>Цель 5.3. Якутия узнаваемый в глобальном масштабе регион, один из инициативных центров мировой креативной индустрии, место проведения международных креативных мероприятий, комфортное пространство для деятельности творческих индивидов.</t>
  </si>
  <si>
    <t>Цель 6.1. Сохранить благоприятную окружающую природную среду.</t>
  </si>
  <si>
    <t>Цель 7.1. Экономические ресурсы сконцентрированы на перспективных производственно-технологических комплексах, формирующих условия для создания новых производств как ядра нового технологического уклада экономики.</t>
  </si>
  <si>
    <t>Цель 7.2. Малое и среднее предпринимательство становится основным фактором улучшения социально-экономического развития и обеспечения высокого уровня занятости  и улучшения качества жизни населения</t>
  </si>
  <si>
    <t>в 2,2 р. **</t>
  </si>
  <si>
    <t>Обеспеченность населения жильем</t>
  </si>
  <si>
    <t>Цель 1.6. Здоровый образ жизни и долголетие</t>
  </si>
  <si>
    <t xml:space="preserve">Основные индикаторы Стратегии социально-экономического развития Республики Саха (Якутия) до 2030 года </t>
  </si>
  <si>
    <t>Цель 2.6. Внедрение современных информационных и телекоммуникационных технологий обеспечивает повышение качества жизни граждан и конкурентоспособность экономики</t>
  </si>
  <si>
    <t>Доходы – всего</t>
  </si>
  <si>
    <t xml:space="preserve"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</t>
  </si>
  <si>
    <t>млн пасс.</t>
  </si>
  <si>
    <t>в 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</si>
</sst>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0.0000"/>
    <numFmt numFmtId="168" formatCode="0.0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12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2" borderId="0" xfId="1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12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2" xfId="3"/>
    <cellStyle name="Обычный 2" xfId="1"/>
    <cellStyle name="Обычный 3" xfId="2"/>
    <cellStyle name="Процентный 2" xfId="4"/>
  </cellStyles>
  <dxfs count="0"/>
  <tableStyles count="0" defaultTableStyle="TableStyleMedium9" defaultPivotStyle="PivotStyleMedium7"/>
  <colors>
    <mruColors>
      <color rgb="FFF567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M123"/>
  <sheetViews>
    <sheetView tabSelected="1" view="pageBreakPreview" topLeftCell="A2" zoomScaleNormal="85" zoomScaleSheetLayoutView="100" workbookViewId="0">
      <pane xSplit="2" ySplit="7" topLeftCell="C84" activePane="bottomRight" state="frozen"/>
      <selection activeCell="A2" sqref="A2"/>
      <selection pane="topRight" activeCell="C2" sqref="C2"/>
      <selection pane="bottomLeft" activeCell="A6" sqref="A6"/>
      <selection pane="bottomRight" activeCell="K13" sqref="K13"/>
    </sheetView>
  </sheetViews>
  <sheetFormatPr defaultColWidth="9" defaultRowHeight="15" x14ac:dyDescent="0.25"/>
  <cols>
    <col min="1" max="1" width="6.875" style="1" customWidth="1"/>
    <col min="2" max="2" width="36" style="2" customWidth="1"/>
    <col min="3" max="3" width="12.875" style="3" customWidth="1"/>
    <col min="4" max="4" width="9.25" style="3" hidden="1" customWidth="1"/>
    <col min="5" max="11" width="12.625" style="3" customWidth="1"/>
    <col min="12" max="221" width="9" style="5"/>
    <col min="222" max="16384" width="9" style="3"/>
  </cols>
  <sheetData>
    <row r="2" spans="1:13" ht="15.75" x14ac:dyDescent="0.25">
      <c r="I2" s="4"/>
      <c r="J2" s="38" t="s">
        <v>155</v>
      </c>
      <c r="K2" s="38"/>
      <c r="L2" s="3"/>
      <c r="M2" s="3"/>
    </row>
    <row r="3" spans="1:13" x14ac:dyDescent="0.2">
      <c r="I3" s="4"/>
      <c r="J3" s="4"/>
      <c r="K3" s="4"/>
    </row>
    <row r="4" spans="1:13" ht="31.5" customHeight="1" x14ac:dyDescent="0.25">
      <c r="A4" s="39" t="s">
        <v>179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3" x14ac:dyDescent="0.2">
      <c r="I5" s="4"/>
      <c r="J5" s="4"/>
      <c r="K5" s="4"/>
    </row>
    <row r="7" spans="1:13" ht="22.5" customHeight="1" x14ac:dyDescent="0.25">
      <c r="A7" s="43"/>
      <c r="B7" s="42" t="s">
        <v>35</v>
      </c>
      <c r="C7" s="42" t="s">
        <v>0</v>
      </c>
      <c r="D7" s="42" t="s">
        <v>32</v>
      </c>
      <c r="E7" s="42">
        <v>2015</v>
      </c>
      <c r="F7" s="42" t="s">
        <v>1</v>
      </c>
      <c r="G7" s="42"/>
      <c r="H7" s="42"/>
      <c r="I7" s="42"/>
      <c r="J7" s="42"/>
      <c r="K7" s="42"/>
    </row>
    <row r="8" spans="1:13" ht="46.5" customHeight="1" x14ac:dyDescent="0.25">
      <c r="A8" s="43"/>
      <c r="B8" s="42"/>
      <c r="C8" s="42"/>
      <c r="D8" s="42"/>
      <c r="E8" s="42"/>
      <c r="F8" s="6">
        <v>2016</v>
      </c>
      <c r="G8" s="6">
        <v>2019</v>
      </c>
      <c r="H8" s="6">
        <v>2022</v>
      </c>
      <c r="I8" s="6">
        <v>2025</v>
      </c>
      <c r="J8" s="6">
        <v>2030</v>
      </c>
      <c r="K8" s="6" t="s">
        <v>68</v>
      </c>
    </row>
    <row r="9" spans="1:13" ht="30" customHeight="1" x14ac:dyDescent="0.2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3" ht="15.75" x14ac:dyDescent="0.25">
      <c r="A10" s="33" t="s">
        <v>156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</row>
    <row r="11" spans="1:13" ht="49.9" customHeight="1" x14ac:dyDescent="0.25">
      <c r="A11" s="7">
        <v>1</v>
      </c>
      <c r="B11" s="11" t="s">
        <v>90</v>
      </c>
      <c r="C11" s="6" t="s">
        <v>5</v>
      </c>
      <c r="D11" s="6" t="s">
        <v>33</v>
      </c>
      <c r="E11" s="6">
        <v>73.099999999999994</v>
      </c>
      <c r="F11" s="6">
        <v>73.099999999999994</v>
      </c>
      <c r="G11" s="6">
        <v>73.099999999999994</v>
      </c>
      <c r="H11" s="6">
        <v>73.7</v>
      </c>
      <c r="I11" s="6">
        <v>74.3</v>
      </c>
      <c r="J11" s="6">
        <v>74.7</v>
      </c>
      <c r="K11" s="12">
        <f>J11/E11*100</f>
        <v>102.18878248974011</v>
      </c>
    </row>
    <row r="12" spans="1:13" ht="30" customHeight="1" x14ac:dyDescent="0.25">
      <c r="A12" s="33" t="s">
        <v>157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3" ht="35.25" customHeight="1" x14ac:dyDescent="0.25">
      <c r="A13" s="7">
        <v>2</v>
      </c>
      <c r="B13" s="11" t="s">
        <v>105</v>
      </c>
      <c r="C13" s="26" t="s">
        <v>5</v>
      </c>
      <c r="D13" s="26"/>
      <c r="E13" s="12">
        <v>5</v>
      </c>
      <c r="F13" s="12">
        <v>5</v>
      </c>
      <c r="G13" s="12">
        <v>5.0999999999999996</v>
      </c>
      <c r="H13" s="12">
        <v>5.2</v>
      </c>
      <c r="I13" s="12">
        <v>5.2</v>
      </c>
      <c r="J13" s="12">
        <v>5.3</v>
      </c>
      <c r="K13" s="12">
        <f>J13/E13*100</f>
        <v>106</v>
      </c>
    </row>
    <row r="14" spans="1:13" ht="54.75" customHeight="1" x14ac:dyDescent="0.25">
      <c r="A14" s="7">
        <v>3</v>
      </c>
      <c r="B14" s="11" t="s">
        <v>106</v>
      </c>
      <c r="C14" s="26" t="s">
        <v>5</v>
      </c>
      <c r="D14" s="26"/>
      <c r="E14" s="12">
        <v>7.5</v>
      </c>
      <c r="F14" s="12">
        <v>7.6</v>
      </c>
      <c r="G14" s="12">
        <v>8.1999999999999993</v>
      </c>
      <c r="H14" s="12">
        <v>8.6999999999999993</v>
      </c>
      <c r="I14" s="12">
        <v>9.3000000000000007</v>
      </c>
      <c r="J14" s="12">
        <v>10.5</v>
      </c>
      <c r="K14" s="12" t="s">
        <v>79</v>
      </c>
    </row>
    <row r="15" spans="1:13" ht="51.75" customHeight="1" x14ac:dyDescent="0.25">
      <c r="A15" s="7">
        <v>4</v>
      </c>
      <c r="B15" s="11" t="s">
        <v>107</v>
      </c>
      <c r="C15" s="26" t="s">
        <v>109</v>
      </c>
      <c r="D15" s="26"/>
      <c r="E15" s="12">
        <v>105</v>
      </c>
      <c r="F15" s="12">
        <v>105</v>
      </c>
      <c r="G15" s="12">
        <v>105</v>
      </c>
      <c r="H15" s="12">
        <v>108</v>
      </c>
      <c r="I15" s="12">
        <v>108</v>
      </c>
      <c r="J15" s="12">
        <v>112</v>
      </c>
      <c r="K15" s="12">
        <f>J15/E15*100</f>
        <v>106.66666666666667</v>
      </c>
    </row>
    <row r="16" spans="1:13" ht="54.75" customHeight="1" x14ac:dyDescent="0.25">
      <c r="A16" s="7">
        <v>5</v>
      </c>
      <c r="B16" s="11" t="s">
        <v>108</v>
      </c>
      <c r="C16" s="26" t="s">
        <v>5</v>
      </c>
      <c r="D16" s="26"/>
      <c r="E16" s="12">
        <v>10</v>
      </c>
      <c r="F16" s="12">
        <v>10</v>
      </c>
      <c r="G16" s="12">
        <v>13</v>
      </c>
      <c r="H16" s="12">
        <v>16</v>
      </c>
      <c r="I16" s="12">
        <v>19</v>
      </c>
      <c r="J16" s="12">
        <v>24</v>
      </c>
      <c r="K16" s="12" t="s">
        <v>97</v>
      </c>
    </row>
    <row r="17" spans="1:11" ht="30" customHeight="1" x14ac:dyDescent="0.25">
      <c r="A17" s="33" t="s">
        <v>158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</row>
    <row r="18" spans="1:11" ht="30" customHeight="1" x14ac:dyDescent="0.25">
      <c r="A18" s="7">
        <v>6</v>
      </c>
      <c r="B18" s="8" t="s">
        <v>86</v>
      </c>
      <c r="C18" s="9" t="s">
        <v>40</v>
      </c>
      <c r="D18" s="6"/>
      <c r="E18" s="10">
        <v>958.3</v>
      </c>
      <c r="F18" s="10">
        <v>960.4</v>
      </c>
      <c r="G18" s="10">
        <v>973.4</v>
      </c>
      <c r="H18" s="10">
        <v>1007.9</v>
      </c>
      <c r="I18" s="10">
        <v>1052.8</v>
      </c>
      <c r="J18" s="10">
        <v>1122.2</v>
      </c>
      <c r="K18" s="10">
        <f>J18/E18*100</f>
        <v>117.10320358969008</v>
      </c>
    </row>
    <row r="19" spans="1:11" ht="33.75" customHeight="1" x14ac:dyDescent="0.25">
      <c r="A19" s="7">
        <v>7</v>
      </c>
      <c r="B19" s="8" t="s">
        <v>91</v>
      </c>
      <c r="C19" s="9" t="s">
        <v>92</v>
      </c>
      <c r="D19" s="6"/>
      <c r="E19" s="10">
        <v>2.2000000000000002</v>
      </c>
      <c r="F19" s="10">
        <v>2.2000000000000002</v>
      </c>
      <c r="G19" s="10">
        <v>2.2999999999999998</v>
      </c>
      <c r="H19" s="10">
        <v>2.4</v>
      </c>
      <c r="I19" s="10">
        <v>2.5</v>
      </c>
      <c r="J19" s="10">
        <v>2.6</v>
      </c>
      <c r="K19" s="10">
        <f>J19/E19*100</f>
        <v>118.18181818181816</v>
      </c>
    </row>
    <row r="20" spans="1:11" ht="34.5" customHeight="1" x14ac:dyDescent="0.25">
      <c r="A20" s="7">
        <v>8</v>
      </c>
      <c r="B20" s="11" t="s">
        <v>64</v>
      </c>
      <c r="C20" s="31" t="s">
        <v>65</v>
      </c>
      <c r="D20" s="31" t="s">
        <v>33</v>
      </c>
      <c r="E20" s="31">
        <v>2.5</v>
      </c>
      <c r="F20" s="31">
        <v>2.48</v>
      </c>
      <c r="G20" s="31">
        <v>2.61</v>
      </c>
      <c r="H20" s="31">
        <v>2.87</v>
      </c>
      <c r="I20" s="31">
        <v>3.16</v>
      </c>
      <c r="J20" s="31">
        <v>3.98</v>
      </c>
      <c r="K20" s="12" t="s">
        <v>100</v>
      </c>
    </row>
    <row r="21" spans="1:11" ht="39.75" customHeight="1" x14ac:dyDescent="0.25">
      <c r="A21" s="33" t="s">
        <v>159</v>
      </c>
      <c r="B21" s="44"/>
      <c r="C21" s="44"/>
      <c r="D21" s="44"/>
      <c r="E21" s="44"/>
      <c r="F21" s="44"/>
      <c r="G21" s="44"/>
      <c r="H21" s="44"/>
      <c r="I21" s="44"/>
      <c r="J21" s="44"/>
      <c r="K21" s="45"/>
    </row>
    <row r="22" spans="1:11" ht="30" customHeight="1" x14ac:dyDescent="0.25">
      <c r="A22" s="7">
        <v>9</v>
      </c>
      <c r="B22" s="11" t="s">
        <v>7</v>
      </c>
      <c r="C22" s="31" t="s">
        <v>92</v>
      </c>
      <c r="D22" s="31" t="s">
        <v>33</v>
      </c>
      <c r="E22" s="12">
        <v>0.19189999999999999</v>
      </c>
      <c r="F22" s="12">
        <v>0.25128687007227102</v>
      </c>
      <c r="G22" s="12">
        <v>0.48316551716755207</v>
      </c>
      <c r="H22" s="12">
        <v>0.67565278762089687</v>
      </c>
      <c r="I22" s="12">
        <v>0.75632463959898888</v>
      </c>
      <c r="J22" s="12">
        <v>0.83699649157708089</v>
      </c>
      <c r="K22" s="12" t="s">
        <v>59</v>
      </c>
    </row>
    <row r="23" spans="1:11" ht="87.75" customHeight="1" x14ac:dyDescent="0.25">
      <c r="A23" s="7">
        <v>10</v>
      </c>
      <c r="B23" s="11" t="s">
        <v>126</v>
      </c>
      <c r="C23" s="6" t="s">
        <v>5</v>
      </c>
      <c r="D23" s="6" t="s">
        <v>33</v>
      </c>
      <c r="E23" s="10">
        <v>95.5</v>
      </c>
      <c r="F23" s="10">
        <v>96.7</v>
      </c>
      <c r="G23" s="10">
        <v>97.2</v>
      </c>
      <c r="H23" s="10">
        <v>97.5</v>
      </c>
      <c r="I23" s="10">
        <v>97.8</v>
      </c>
      <c r="J23" s="10">
        <v>98</v>
      </c>
      <c r="K23" s="12">
        <f>J23/E23*100</f>
        <v>102.61780104712042</v>
      </c>
    </row>
    <row r="24" spans="1:11" ht="63" x14ac:dyDescent="0.25">
      <c r="A24" s="7">
        <v>11</v>
      </c>
      <c r="B24" s="11" t="s">
        <v>127</v>
      </c>
      <c r="C24" s="6" t="s">
        <v>5</v>
      </c>
      <c r="D24" s="6" t="s">
        <v>33</v>
      </c>
      <c r="E24" s="10">
        <v>70.3</v>
      </c>
      <c r="F24" s="10">
        <v>71.099999999999994</v>
      </c>
      <c r="G24" s="10">
        <v>80</v>
      </c>
      <c r="H24" s="10">
        <v>100</v>
      </c>
      <c r="I24" s="10">
        <v>100</v>
      </c>
      <c r="J24" s="10">
        <v>100</v>
      </c>
      <c r="K24" s="12">
        <f t="shared" ref="K24:K33" si="0">J24/E24*100</f>
        <v>142.24751066856331</v>
      </c>
    </row>
    <row r="25" spans="1:11" ht="63" x14ac:dyDescent="0.25">
      <c r="A25" s="7">
        <v>12</v>
      </c>
      <c r="B25" s="11" t="s">
        <v>96</v>
      </c>
      <c r="C25" s="26" t="s">
        <v>5</v>
      </c>
      <c r="D25" s="29" t="s">
        <v>33</v>
      </c>
      <c r="E25" s="29">
        <v>71.7</v>
      </c>
      <c r="F25" s="29">
        <v>73</v>
      </c>
      <c r="G25" s="29">
        <v>75</v>
      </c>
      <c r="H25" s="29">
        <v>80</v>
      </c>
      <c r="I25" s="29">
        <v>85</v>
      </c>
      <c r="J25" s="29">
        <v>90</v>
      </c>
      <c r="K25" s="12">
        <f t="shared" si="0"/>
        <v>125.52301255230125</v>
      </c>
    </row>
    <row r="26" spans="1:11" ht="78.75" x14ac:dyDescent="0.25">
      <c r="A26" s="7">
        <v>13</v>
      </c>
      <c r="B26" s="11" t="s">
        <v>62</v>
      </c>
      <c r="C26" s="26" t="s">
        <v>5</v>
      </c>
      <c r="D26" s="29" t="s">
        <v>33</v>
      </c>
      <c r="E26" s="29">
        <v>78</v>
      </c>
      <c r="F26" s="29">
        <v>78.5</v>
      </c>
      <c r="G26" s="29">
        <v>95</v>
      </c>
      <c r="H26" s="29">
        <v>97</v>
      </c>
      <c r="I26" s="29">
        <v>100</v>
      </c>
      <c r="J26" s="29">
        <v>100</v>
      </c>
      <c r="K26" s="12">
        <f t="shared" si="0"/>
        <v>128.2051282051282</v>
      </c>
    </row>
    <row r="27" spans="1:11" ht="110.25" x14ac:dyDescent="0.25">
      <c r="A27" s="7">
        <v>14</v>
      </c>
      <c r="B27" s="11" t="s">
        <v>182</v>
      </c>
      <c r="C27" s="26" t="s">
        <v>5</v>
      </c>
      <c r="D27" s="29" t="s">
        <v>33</v>
      </c>
      <c r="E27" s="29">
        <v>80.099999999999994</v>
      </c>
      <c r="F27" s="29">
        <v>80.599999999999994</v>
      </c>
      <c r="G27" s="29">
        <v>82</v>
      </c>
      <c r="H27" s="29">
        <v>100</v>
      </c>
      <c r="I27" s="29">
        <v>100</v>
      </c>
      <c r="J27" s="29">
        <v>100</v>
      </c>
      <c r="K27" s="12">
        <f t="shared" si="0"/>
        <v>124.84394506866418</v>
      </c>
    </row>
    <row r="28" spans="1:11" ht="64.150000000000006" customHeight="1" x14ac:dyDescent="0.25">
      <c r="A28" s="7">
        <v>15</v>
      </c>
      <c r="B28" s="11" t="s">
        <v>128</v>
      </c>
      <c r="C28" s="6" t="s">
        <v>5</v>
      </c>
      <c r="D28" s="29" t="s">
        <v>33</v>
      </c>
      <c r="E28" s="29">
        <v>0</v>
      </c>
      <c r="F28" s="29">
        <v>0</v>
      </c>
      <c r="G28" s="29">
        <v>7.5</v>
      </c>
      <c r="H28" s="29">
        <v>15</v>
      </c>
      <c r="I28" s="29">
        <v>22.5</v>
      </c>
      <c r="J28" s="29">
        <v>35</v>
      </c>
      <c r="K28" s="12" t="s">
        <v>152</v>
      </c>
    </row>
    <row r="29" spans="1:11" ht="186" customHeight="1" x14ac:dyDescent="0.25">
      <c r="A29" s="7">
        <v>16</v>
      </c>
      <c r="B29" s="11" t="s">
        <v>129</v>
      </c>
      <c r="C29" s="26" t="s">
        <v>5</v>
      </c>
      <c r="D29" s="29" t="s">
        <v>33</v>
      </c>
      <c r="E29" s="29">
        <v>85</v>
      </c>
      <c r="F29" s="29">
        <v>86</v>
      </c>
      <c r="G29" s="29">
        <v>87</v>
      </c>
      <c r="H29" s="29">
        <v>92</v>
      </c>
      <c r="I29" s="29">
        <v>95</v>
      </c>
      <c r="J29" s="29">
        <v>100</v>
      </c>
      <c r="K29" s="12">
        <f t="shared" si="0"/>
        <v>117.64705882352942</v>
      </c>
    </row>
    <row r="30" spans="1:11" ht="47.25" x14ac:dyDescent="0.25">
      <c r="A30" s="7">
        <v>17</v>
      </c>
      <c r="B30" s="11" t="s">
        <v>130</v>
      </c>
      <c r="C30" s="26" t="s">
        <v>160</v>
      </c>
      <c r="D30" s="29" t="s">
        <v>33</v>
      </c>
      <c r="E30" s="29"/>
      <c r="F30" s="29">
        <v>9</v>
      </c>
      <c r="G30" s="29">
        <v>12</v>
      </c>
      <c r="H30" s="29">
        <v>15</v>
      </c>
      <c r="I30" s="29">
        <v>18</v>
      </c>
      <c r="J30" s="29">
        <v>20</v>
      </c>
      <c r="K30" s="12" t="s">
        <v>176</v>
      </c>
    </row>
    <row r="31" spans="1:11" ht="78.75" x14ac:dyDescent="0.25">
      <c r="A31" s="7">
        <v>18</v>
      </c>
      <c r="B31" s="11" t="s">
        <v>31</v>
      </c>
      <c r="C31" s="26" t="s">
        <v>5</v>
      </c>
      <c r="D31" s="29" t="s">
        <v>33</v>
      </c>
      <c r="E31" s="29" t="s">
        <v>132</v>
      </c>
      <c r="F31" s="29" t="s">
        <v>132</v>
      </c>
      <c r="G31" s="29" t="s">
        <v>133</v>
      </c>
      <c r="H31" s="29" t="s">
        <v>134</v>
      </c>
      <c r="I31" s="29">
        <v>48</v>
      </c>
      <c r="J31" s="29" t="s">
        <v>135</v>
      </c>
      <c r="K31" s="12" t="s">
        <v>151</v>
      </c>
    </row>
    <row r="32" spans="1:11" ht="63" x14ac:dyDescent="0.25">
      <c r="A32" s="7">
        <v>19</v>
      </c>
      <c r="B32" s="11" t="s">
        <v>161</v>
      </c>
      <c r="C32" s="26" t="s">
        <v>5</v>
      </c>
      <c r="D32" s="29" t="s">
        <v>33</v>
      </c>
      <c r="E32" s="29">
        <v>31.2</v>
      </c>
      <c r="F32" s="29">
        <v>31.2</v>
      </c>
      <c r="G32" s="29">
        <v>31.3</v>
      </c>
      <c r="H32" s="29">
        <v>38</v>
      </c>
      <c r="I32" s="29">
        <v>45</v>
      </c>
      <c r="J32" s="29">
        <v>50</v>
      </c>
      <c r="K32" s="12">
        <f>J32/E32*100</f>
        <v>160.25641025641028</v>
      </c>
    </row>
    <row r="33" spans="1:11" ht="110.25" x14ac:dyDescent="0.25">
      <c r="A33" s="7">
        <v>20</v>
      </c>
      <c r="B33" s="11" t="s">
        <v>131</v>
      </c>
      <c r="C33" s="29" t="s">
        <v>5</v>
      </c>
      <c r="D33" s="29" t="s">
        <v>33</v>
      </c>
      <c r="E33" s="29">
        <v>44</v>
      </c>
      <c r="F33" s="29">
        <v>45</v>
      </c>
      <c r="G33" s="29">
        <v>52</v>
      </c>
      <c r="H33" s="29">
        <v>55</v>
      </c>
      <c r="I33" s="29">
        <v>58</v>
      </c>
      <c r="J33" s="29">
        <v>63</v>
      </c>
      <c r="K33" s="12">
        <f t="shared" si="0"/>
        <v>143.18181818181819</v>
      </c>
    </row>
    <row r="34" spans="1:11" ht="38.25" customHeight="1" x14ac:dyDescent="0.25">
      <c r="A34" s="33" t="s">
        <v>162</v>
      </c>
      <c r="B34" s="34"/>
      <c r="C34" s="34"/>
      <c r="D34" s="34"/>
      <c r="E34" s="34"/>
      <c r="F34" s="34"/>
      <c r="G34" s="34"/>
      <c r="H34" s="34"/>
      <c r="I34" s="34"/>
      <c r="J34" s="34"/>
      <c r="K34" s="35"/>
    </row>
    <row r="35" spans="1:11" ht="37.5" customHeight="1" x14ac:dyDescent="0.25">
      <c r="A35" s="7">
        <v>21</v>
      </c>
      <c r="B35" s="11" t="s">
        <v>36</v>
      </c>
      <c r="C35" s="6" t="s">
        <v>25</v>
      </c>
      <c r="D35" s="6" t="s">
        <v>33</v>
      </c>
      <c r="E35" s="12">
        <v>40.299999999999997</v>
      </c>
      <c r="F35" s="12">
        <v>41</v>
      </c>
      <c r="G35" s="12">
        <v>45</v>
      </c>
      <c r="H35" s="12">
        <v>52</v>
      </c>
      <c r="I35" s="12">
        <v>60</v>
      </c>
      <c r="J35" s="12">
        <v>70</v>
      </c>
      <c r="K35" s="12" t="s">
        <v>84</v>
      </c>
    </row>
    <row r="36" spans="1:11" ht="39" customHeight="1" x14ac:dyDescent="0.25">
      <c r="A36" s="7">
        <v>22</v>
      </c>
      <c r="B36" s="8" t="s">
        <v>89</v>
      </c>
      <c r="C36" s="9" t="s">
        <v>88</v>
      </c>
      <c r="D36" s="6"/>
      <c r="E36" s="10">
        <v>8.6</v>
      </c>
      <c r="F36" s="10">
        <v>8.6</v>
      </c>
      <c r="G36" s="10">
        <v>8.4</v>
      </c>
      <c r="H36" s="10">
        <v>8</v>
      </c>
      <c r="I36" s="10">
        <v>7.8</v>
      </c>
      <c r="J36" s="10">
        <v>7.5</v>
      </c>
      <c r="K36" s="10">
        <f>J36/E36*100-100</f>
        <v>-12.79069767441861</v>
      </c>
    </row>
    <row r="37" spans="1:11" ht="30" customHeight="1" x14ac:dyDescent="0.25">
      <c r="A37" s="7">
        <v>23</v>
      </c>
      <c r="B37" s="8" t="s">
        <v>87</v>
      </c>
      <c r="C37" s="9" t="s">
        <v>88</v>
      </c>
      <c r="D37" s="6"/>
      <c r="E37" s="10">
        <v>7.6</v>
      </c>
      <c r="F37" s="10">
        <v>6.5</v>
      </c>
      <c r="G37" s="10">
        <v>5.8</v>
      </c>
      <c r="H37" s="10">
        <v>5.5</v>
      </c>
      <c r="I37" s="10">
        <v>5.2</v>
      </c>
      <c r="J37" s="10">
        <v>4.4000000000000004</v>
      </c>
      <c r="K37" s="10">
        <f>J37/E37*100-100</f>
        <v>-42.105263157894733</v>
      </c>
    </row>
    <row r="38" spans="1:11" ht="30" customHeight="1" x14ac:dyDescent="0.25">
      <c r="A38" s="7">
        <v>24</v>
      </c>
      <c r="B38" s="8" t="s">
        <v>110</v>
      </c>
      <c r="C38" s="28" t="s">
        <v>5</v>
      </c>
      <c r="D38" s="27"/>
      <c r="E38" s="10">
        <v>0.6</v>
      </c>
      <c r="F38" s="10">
        <v>1</v>
      </c>
      <c r="G38" s="10">
        <v>5</v>
      </c>
      <c r="H38" s="10">
        <v>35</v>
      </c>
      <c r="I38" s="10">
        <v>50</v>
      </c>
      <c r="J38" s="10">
        <v>90</v>
      </c>
      <c r="K38" s="10"/>
    </row>
    <row r="39" spans="1:11" ht="50.25" customHeight="1" x14ac:dyDescent="0.25">
      <c r="A39" s="33" t="s">
        <v>178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</row>
    <row r="40" spans="1:11" ht="30" customHeight="1" x14ac:dyDescent="0.25">
      <c r="A40" s="7">
        <v>25</v>
      </c>
      <c r="B40" s="8" t="s">
        <v>2</v>
      </c>
      <c r="C40" s="9" t="s">
        <v>3</v>
      </c>
      <c r="D40" s="6" t="s">
        <v>33</v>
      </c>
      <c r="E40" s="10">
        <v>70.2</v>
      </c>
      <c r="F40" s="10">
        <v>70.3</v>
      </c>
      <c r="G40" s="10">
        <v>71.5</v>
      </c>
      <c r="H40" s="10">
        <v>73</v>
      </c>
      <c r="I40" s="10">
        <v>74.5</v>
      </c>
      <c r="J40" s="10">
        <v>77</v>
      </c>
      <c r="K40" s="10">
        <f>J40/E40*100</f>
        <v>109.68660968660969</v>
      </c>
    </row>
    <row r="41" spans="1:11" ht="63.75" customHeight="1" x14ac:dyDescent="0.25">
      <c r="A41" s="7">
        <v>26</v>
      </c>
      <c r="B41" s="11" t="s">
        <v>8</v>
      </c>
      <c r="C41" s="6" t="s">
        <v>5</v>
      </c>
      <c r="D41" s="6" t="s">
        <v>33</v>
      </c>
      <c r="E41" s="29">
        <v>31.9</v>
      </c>
      <c r="F41" s="12">
        <v>32</v>
      </c>
      <c r="G41" s="12">
        <v>34.700000000000003</v>
      </c>
      <c r="H41" s="12">
        <v>40.299999999999997</v>
      </c>
      <c r="I41" s="12">
        <v>44.5</v>
      </c>
      <c r="J41" s="12">
        <v>52</v>
      </c>
      <c r="K41" s="12" t="s">
        <v>100</v>
      </c>
    </row>
    <row r="42" spans="1:11" ht="103.5" customHeight="1" x14ac:dyDescent="0.25">
      <c r="A42" s="7">
        <v>27</v>
      </c>
      <c r="B42" s="11" t="s">
        <v>111</v>
      </c>
      <c r="C42" s="26" t="s">
        <v>5</v>
      </c>
      <c r="D42" s="12"/>
      <c r="E42" s="12">
        <v>8.8000000000000007</v>
      </c>
      <c r="F42" s="12">
        <v>9</v>
      </c>
      <c r="G42" s="12">
        <v>11.6</v>
      </c>
      <c r="H42" s="12">
        <v>17.2</v>
      </c>
      <c r="I42" s="12">
        <v>19.600000000000001</v>
      </c>
      <c r="J42" s="12">
        <v>23.6</v>
      </c>
      <c r="K42" s="12" t="s">
        <v>136</v>
      </c>
    </row>
    <row r="43" spans="1:11" ht="87.75" customHeight="1" x14ac:dyDescent="0.25">
      <c r="A43" s="7">
        <v>28</v>
      </c>
      <c r="B43" s="11" t="s">
        <v>112</v>
      </c>
      <c r="C43" s="26" t="s">
        <v>113</v>
      </c>
      <c r="D43" s="26"/>
      <c r="E43" s="29">
        <v>193</v>
      </c>
      <c r="F43" s="29">
        <v>150</v>
      </c>
      <c r="G43" s="29">
        <v>120</v>
      </c>
      <c r="H43" s="29">
        <v>135</v>
      </c>
      <c r="I43" s="29">
        <v>150</v>
      </c>
      <c r="J43" s="29">
        <v>175</v>
      </c>
      <c r="K43" s="12">
        <f t="shared" ref="K43" si="1">J43/E43*100</f>
        <v>90.673575129533674</v>
      </c>
    </row>
    <row r="44" spans="1:11" ht="63" x14ac:dyDescent="0.25">
      <c r="A44" s="7">
        <v>29</v>
      </c>
      <c r="B44" s="11" t="s">
        <v>114</v>
      </c>
      <c r="C44" s="26" t="s">
        <v>5</v>
      </c>
      <c r="D44" s="26"/>
      <c r="E44" s="29">
        <v>1.97</v>
      </c>
      <c r="F44" s="29">
        <v>1.66</v>
      </c>
      <c r="G44" s="29">
        <v>2.46</v>
      </c>
      <c r="H44" s="29">
        <v>2.78</v>
      </c>
      <c r="I44" s="29">
        <v>3.3</v>
      </c>
      <c r="J44" s="29">
        <v>4.4000000000000004</v>
      </c>
      <c r="K44" s="12" t="s">
        <v>78</v>
      </c>
    </row>
    <row r="45" spans="1:11" ht="30" customHeight="1" x14ac:dyDescent="0.25">
      <c r="A45" s="33" t="s">
        <v>163</v>
      </c>
      <c r="B45" s="34"/>
      <c r="C45" s="34"/>
      <c r="D45" s="34"/>
      <c r="E45" s="34"/>
      <c r="F45" s="34"/>
      <c r="G45" s="34"/>
      <c r="H45" s="34"/>
      <c r="I45" s="34"/>
      <c r="J45" s="34"/>
      <c r="K45" s="35"/>
    </row>
    <row r="46" spans="1:11" ht="47.25" x14ac:dyDescent="0.25">
      <c r="A46" s="7">
        <v>30</v>
      </c>
      <c r="B46" s="11" t="s">
        <v>93</v>
      </c>
      <c r="C46" s="6" t="s">
        <v>5</v>
      </c>
      <c r="D46" s="6"/>
      <c r="E46" s="12">
        <v>18.899999999999999</v>
      </c>
      <c r="F46" s="12">
        <v>19</v>
      </c>
      <c r="G46" s="12">
        <v>18.2</v>
      </c>
      <c r="H46" s="12">
        <v>16.5</v>
      </c>
      <c r="I46" s="12">
        <v>15</v>
      </c>
      <c r="J46" s="12">
        <v>8</v>
      </c>
      <c r="K46" s="12">
        <f>J46/E46*100-100</f>
        <v>-57.671957671957671</v>
      </c>
    </row>
    <row r="47" spans="1:11" ht="30" customHeight="1" x14ac:dyDescent="0.25">
      <c r="A47" s="7">
        <v>31</v>
      </c>
      <c r="B47" s="11" t="s">
        <v>4</v>
      </c>
      <c r="C47" s="6" t="s">
        <v>5</v>
      </c>
      <c r="D47" s="6" t="s">
        <v>33</v>
      </c>
      <c r="E47" s="12">
        <v>7.3</v>
      </c>
      <c r="F47" s="12" t="s">
        <v>137</v>
      </c>
      <c r="G47" s="12" t="s">
        <v>138</v>
      </c>
      <c r="H47" s="12" t="s">
        <v>139</v>
      </c>
      <c r="I47" s="12" t="s">
        <v>140</v>
      </c>
      <c r="J47" s="12">
        <v>5</v>
      </c>
      <c r="K47" s="12">
        <f>J47/E47*100-100</f>
        <v>-31.506849315068493</v>
      </c>
    </row>
    <row r="48" spans="1:11" ht="63" x14ac:dyDescent="0.25">
      <c r="A48" s="7">
        <v>32</v>
      </c>
      <c r="B48" s="17" t="s">
        <v>63</v>
      </c>
      <c r="C48" s="18" t="s">
        <v>19</v>
      </c>
      <c r="D48" s="7" t="s">
        <v>33</v>
      </c>
      <c r="E48" s="13" t="s">
        <v>141</v>
      </c>
      <c r="F48" s="13" t="s">
        <v>142</v>
      </c>
      <c r="G48" s="13" t="s">
        <v>143</v>
      </c>
      <c r="H48" s="13" t="s">
        <v>144</v>
      </c>
      <c r="I48" s="13" t="s">
        <v>145</v>
      </c>
      <c r="J48" s="13">
        <v>50</v>
      </c>
      <c r="K48" s="12" t="s">
        <v>72</v>
      </c>
    </row>
    <row r="49" spans="1:11" ht="78.75" x14ac:dyDescent="0.25">
      <c r="A49" s="7">
        <v>33</v>
      </c>
      <c r="B49" s="11" t="s">
        <v>115</v>
      </c>
      <c r="C49" s="26" t="s">
        <v>5</v>
      </c>
      <c r="D49" s="26"/>
      <c r="E49" s="12">
        <v>70</v>
      </c>
      <c r="F49" s="12">
        <v>71</v>
      </c>
      <c r="G49" s="12">
        <v>74</v>
      </c>
      <c r="H49" s="12">
        <v>77</v>
      </c>
      <c r="I49" s="12">
        <v>80</v>
      </c>
      <c r="J49" s="12">
        <v>85</v>
      </c>
      <c r="K49" s="12">
        <f t="shared" ref="K49:K51" si="2">J49/E49*100</f>
        <v>121.42857142857142</v>
      </c>
    </row>
    <row r="50" spans="1:11" ht="110.25" x14ac:dyDescent="0.25">
      <c r="A50" s="7">
        <v>34</v>
      </c>
      <c r="B50" s="11" t="s">
        <v>116</v>
      </c>
      <c r="C50" s="26" t="s">
        <v>5</v>
      </c>
      <c r="D50" s="26"/>
      <c r="E50" s="12">
        <v>44</v>
      </c>
      <c r="F50" s="12">
        <v>44.5</v>
      </c>
      <c r="G50" s="12">
        <v>46</v>
      </c>
      <c r="H50" s="12">
        <v>47.5</v>
      </c>
      <c r="I50" s="12">
        <v>49</v>
      </c>
      <c r="J50" s="12">
        <v>51.5</v>
      </c>
      <c r="K50" s="12">
        <f t="shared" si="2"/>
        <v>117.04545454545455</v>
      </c>
    </row>
    <row r="51" spans="1:11" ht="110.25" x14ac:dyDescent="0.25">
      <c r="A51" s="7">
        <v>35</v>
      </c>
      <c r="B51" s="30" t="s">
        <v>146</v>
      </c>
      <c r="C51" s="29" t="s">
        <v>5</v>
      </c>
      <c r="D51" s="29"/>
      <c r="E51" s="12">
        <v>52</v>
      </c>
      <c r="F51" s="12">
        <v>53.5</v>
      </c>
      <c r="G51" s="12">
        <v>58</v>
      </c>
      <c r="H51" s="12">
        <v>62.5</v>
      </c>
      <c r="I51" s="12">
        <v>67</v>
      </c>
      <c r="J51" s="12">
        <v>74.5</v>
      </c>
      <c r="K51" s="12">
        <f t="shared" si="2"/>
        <v>143.26923076923077</v>
      </c>
    </row>
    <row r="52" spans="1:11" ht="36" customHeight="1" x14ac:dyDescent="0.25">
      <c r="A52" s="33" t="s">
        <v>164</v>
      </c>
      <c r="B52" s="34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63" x14ac:dyDescent="0.25">
      <c r="A53" s="7">
        <v>36</v>
      </c>
      <c r="B53" s="11" t="s">
        <v>117</v>
      </c>
      <c r="C53" s="29" t="s">
        <v>109</v>
      </c>
      <c r="D53" s="26"/>
      <c r="E53" s="29">
        <v>767</v>
      </c>
      <c r="F53" s="29">
        <v>809</v>
      </c>
      <c r="G53" s="29">
        <v>840</v>
      </c>
      <c r="H53" s="29">
        <v>870</v>
      </c>
      <c r="I53" s="29">
        <v>900</v>
      </c>
      <c r="J53" s="29">
        <v>950</v>
      </c>
      <c r="K53" s="12">
        <f>J53/E53*100</f>
        <v>123.85919165580181</v>
      </c>
    </row>
    <row r="54" spans="1:11" ht="47.25" x14ac:dyDescent="0.25">
      <c r="A54" s="7">
        <v>37</v>
      </c>
      <c r="B54" s="11" t="s">
        <v>118</v>
      </c>
      <c r="C54" s="29" t="s">
        <v>5</v>
      </c>
      <c r="D54" s="26"/>
      <c r="E54" s="29">
        <v>2</v>
      </c>
      <c r="F54" s="29">
        <v>3</v>
      </c>
      <c r="G54" s="29">
        <v>6</v>
      </c>
      <c r="H54" s="29">
        <v>9</v>
      </c>
      <c r="I54" s="29">
        <v>12</v>
      </c>
      <c r="J54" s="29">
        <v>17</v>
      </c>
      <c r="K54" s="12" t="s">
        <v>147</v>
      </c>
    </row>
    <row r="55" spans="1:11" ht="63" x14ac:dyDescent="0.25">
      <c r="A55" s="7">
        <v>38</v>
      </c>
      <c r="B55" s="11" t="s">
        <v>119</v>
      </c>
      <c r="C55" s="29" t="s">
        <v>109</v>
      </c>
      <c r="D55" s="26"/>
      <c r="E55" s="29">
        <v>140</v>
      </c>
      <c r="F55" s="29">
        <v>143</v>
      </c>
      <c r="G55" s="29">
        <v>151</v>
      </c>
      <c r="H55" s="29">
        <v>151</v>
      </c>
      <c r="I55" s="29">
        <v>151</v>
      </c>
      <c r="J55" s="29">
        <v>151</v>
      </c>
      <c r="K55" s="12">
        <f>J55/E55*100</f>
        <v>107.85714285714285</v>
      </c>
    </row>
    <row r="56" spans="1:11" ht="63" x14ac:dyDescent="0.25">
      <c r="A56" s="7">
        <v>39</v>
      </c>
      <c r="B56" s="11" t="s">
        <v>120</v>
      </c>
      <c r="C56" s="29" t="s">
        <v>5</v>
      </c>
      <c r="D56" s="26"/>
      <c r="E56" s="29">
        <v>73.099999999999994</v>
      </c>
      <c r="F56" s="29">
        <v>73.099999999999994</v>
      </c>
      <c r="G56" s="29">
        <v>73.099999999999994</v>
      </c>
      <c r="H56" s="29">
        <v>73.7</v>
      </c>
      <c r="I56" s="29">
        <v>74.3</v>
      </c>
      <c r="J56" s="29">
        <v>74.7</v>
      </c>
      <c r="K56" s="12">
        <f>J56/E56*100</f>
        <v>102.18878248974011</v>
      </c>
    </row>
    <row r="57" spans="1:11" ht="63.75" customHeight="1" x14ac:dyDescent="0.25">
      <c r="A57" s="36" t="s">
        <v>9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36" customHeight="1" x14ac:dyDescent="0.25">
      <c r="A58" s="33" t="s">
        <v>166</v>
      </c>
      <c r="B58" s="34"/>
      <c r="C58" s="34"/>
      <c r="D58" s="34"/>
      <c r="E58" s="34"/>
      <c r="F58" s="34"/>
      <c r="G58" s="34"/>
      <c r="H58" s="34"/>
      <c r="I58" s="34"/>
      <c r="J58" s="34"/>
      <c r="K58" s="35"/>
    </row>
    <row r="59" spans="1:11" ht="47.25" x14ac:dyDescent="0.25">
      <c r="A59" s="7">
        <v>40</v>
      </c>
      <c r="B59" s="11" t="s">
        <v>102</v>
      </c>
      <c r="C59" s="9" t="s">
        <v>5</v>
      </c>
      <c r="D59" s="6" t="s">
        <v>33</v>
      </c>
      <c r="E59" s="6">
        <v>12.1</v>
      </c>
      <c r="F59" s="6">
        <v>12.3</v>
      </c>
      <c r="G59" s="6">
        <v>27.9</v>
      </c>
      <c r="H59" s="6">
        <v>74.8</v>
      </c>
      <c r="I59" s="6">
        <v>88.7</v>
      </c>
      <c r="J59" s="6">
        <v>91.3</v>
      </c>
      <c r="K59" s="12" t="s">
        <v>55</v>
      </c>
    </row>
    <row r="60" spans="1:11" ht="15.75" x14ac:dyDescent="0.25">
      <c r="A60" s="7"/>
      <c r="B60" s="25" t="s">
        <v>41</v>
      </c>
      <c r="C60" s="9" t="s">
        <v>5</v>
      </c>
      <c r="D60" s="6" t="s">
        <v>33</v>
      </c>
      <c r="E60" s="12">
        <v>54.490787672081417</v>
      </c>
      <c r="F60" s="12">
        <v>54.7</v>
      </c>
      <c r="G60" s="12">
        <v>59.2</v>
      </c>
      <c r="H60" s="12">
        <v>65.2</v>
      </c>
      <c r="I60" s="12">
        <v>69</v>
      </c>
      <c r="J60" s="12">
        <v>70</v>
      </c>
      <c r="K60" s="12">
        <f>J60/E60*100</f>
        <v>128.46208137282036</v>
      </c>
    </row>
    <row r="61" spans="1:11" ht="31.5" x14ac:dyDescent="0.25">
      <c r="A61" s="7"/>
      <c r="B61" s="25" t="s">
        <v>42</v>
      </c>
      <c r="C61" s="9" t="s">
        <v>5</v>
      </c>
      <c r="D61" s="6" t="s">
        <v>33</v>
      </c>
      <c r="E61" s="12">
        <v>6.8902589448940867</v>
      </c>
      <c r="F61" s="12">
        <v>10.092904702455264</v>
      </c>
      <c r="G61" s="12">
        <v>11</v>
      </c>
      <c r="H61" s="12">
        <v>55</v>
      </c>
      <c r="I61" s="12">
        <v>80</v>
      </c>
      <c r="J61" s="12">
        <v>94</v>
      </c>
      <c r="K61" s="12" t="s">
        <v>54</v>
      </c>
    </row>
    <row r="62" spans="1:11" ht="30" customHeight="1" x14ac:dyDescent="0.25">
      <c r="A62" s="7"/>
      <c r="B62" s="25" t="s">
        <v>43</v>
      </c>
      <c r="C62" s="9" t="s">
        <v>5</v>
      </c>
      <c r="D62" s="6" t="s">
        <v>33</v>
      </c>
      <c r="E62" s="12">
        <v>6.9031862599876979</v>
      </c>
      <c r="F62" s="12">
        <v>10.092904702455264</v>
      </c>
      <c r="G62" s="12">
        <v>11</v>
      </c>
      <c r="H62" s="12">
        <v>54</v>
      </c>
      <c r="I62" s="12">
        <v>78</v>
      </c>
      <c r="J62" s="12">
        <v>93</v>
      </c>
      <c r="K62" s="12" t="s">
        <v>54</v>
      </c>
    </row>
    <row r="63" spans="1:11" ht="63" x14ac:dyDescent="0.25">
      <c r="A63" s="7">
        <v>41</v>
      </c>
      <c r="B63" s="8" t="s">
        <v>103</v>
      </c>
      <c r="C63" s="9" t="s">
        <v>5</v>
      </c>
      <c r="D63" s="6"/>
      <c r="E63" s="12">
        <v>54.9</v>
      </c>
      <c r="F63" s="12">
        <v>57</v>
      </c>
      <c r="G63" s="12">
        <v>61</v>
      </c>
      <c r="H63" s="12">
        <v>64</v>
      </c>
      <c r="I63" s="12">
        <v>68</v>
      </c>
      <c r="J63" s="12">
        <v>78</v>
      </c>
      <c r="K63" s="12" t="s">
        <v>79</v>
      </c>
    </row>
    <row r="64" spans="1:11" ht="49.5" customHeight="1" x14ac:dyDescent="0.25">
      <c r="A64" s="7">
        <v>42</v>
      </c>
      <c r="B64" s="11" t="s">
        <v>10</v>
      </c>
      <c r="C64" s="9" t="s">
        <v>12</v>
      </c>
      <c r="D64" s="6" t="s">
        <v>33</v>
      </c>
      <c r="E64" s="6">
        <v>21.5</v>
      </c>
      <c r="F64" s="6">
        <v>22</v>
      </c>
      <c r="G64" s="6">
        <v>23.9</v>
      </c>
      <c r="H64" s="12">
        <v>26</v>
      </c>
      <c r="I64" s="6">
        <v>28.1</v>
      </c>
      <c r="J64" s="6">
        <v>31.4</v>
      </c>
      <c r="K64" s="12" t="s">
        <v>101</v>
      </c>
    </row>
    <row r="65" spans="1:11" ht="15.75" x14ac:dyDescent="0.25">
      <c r="A65" s="7">
        <v>43</v>
      </c>
      <c r="B65" s="11" t="s">
        <v>121</v>
      </c>
      <c r="C65" s="9" t="s">
        <v>183</v>
      </c>
      <c r="D65" s="32"/>
      <c r="E65" s="10">
        <v>94.1</v>
      </c>
      <c r="F65" s="10">
        <v>94.6</v>
      </c>
      <c r="G65" s="10">
        <v>96.1</v>
      </c>
      <c r="H65" s="10">
        <v>97.2</v>
      </c>
      <c r="I65" s="10">
        <v>100.2</v>
      </c>
      <c r="J65" s="10">
        <v>106.2</v>
      </c>
      <c r="K65" s="12">
        <f>J65/E65*100</f>
        <v>112.85866099893731</v>
      </c>
    </row>
    <row r="66" spans="1:11" ht="36" customHeight="1" x14ac:dyDescent="0.25">
      <c r="A66" s="33" t="s">
        <v>167</v>
      </c>
      <c r="B66" s="34"/>
      <c r="C66" s="34"/>
      <c r="D66" s="34"/>
      <c r="E66" s="34"/>
      <c r="F66" s="34"/>
      <c r="G66" s="34"/>
      <c r="H66" s="34"/>
      <c r="I66" s="34"/>
      <c r="J66" s="34"/>
      <c r="K66" s="35"/>
    </row>
    <row r="67" spans="1:11" ht="37.5" customHeight="1" x14ac:dyDescent="0.25">
      <c r="A67" s="7">
        <v>44</v>
      </c>
      <c r="B67" s="11" t="s">
        <v>104</v>
      </c>
      <c r="C67" s="9" t="s">
        <v>5</v>
      </c>
      <c r="D67" s="32" t="s">
        <v>33</v>
      </c>
      <c r="E67" s="14">
        <v>2.0430597039784145E-3</v>
      </c>
      <c r="F67" s="14">
        <v>2E-3</v>
      </c>
      <c r="G67" s="15">
        <v>3.0000000000000001E-3</v>
      </c>
      <c r="H67" s="15">
        <v>5.0000000000000001E-3</v>
      </c>
      <c r="I67" s="15">
        <v>6.7000000000000002E-3</v>
      </c>
      <c r="J67" s="15">
        <v>8.9999999999999993E-3</v>
      </c>
      <c r="K67" s="12" t="s">
        <v>184</v>
      </c>
    </row>
    <row r="68" spans="1:11" ht="36" customHeight="1" x14ac:dyDescent="0.25">
      <c r="A68" s="33" t="s">
        <v>168</v>
      </c>
      <c r="B68" s="34"/>
      <c r="C68" s="34"/>
      <c r="D68" s="34"/>
      <c r="E68" s="34"/>
      <c r="F68" s="34"/>
      <c r="G68" s="34"/>
      <c r="H68" s="34"/>
      <c r="I68" s="34"/>
      <c r="J68" s="34"/>
      <c r="K68" s="35"/>
    </row>
    <row r="69" spans="1:11" ht="15.75" x14ac:dyDescent="0.25">
      <c r="A69" s="7">
        <v>45</v>
      </c>
      <c r="B69" s="11" t="s">
        <v>122</v>
      </c>
      <c r="C69" s="9" t="s">
        <v>123</v>
      </c>
      <c r="D69" s="26"/>
      <c r="E69" s="29">
        <v>546.20000000000005</v>
      </c>
      <c r="F69" s="29">
        <v>600</v>
      </c>
      <c r="G69" s="29">
        <v>850</v>
      </c>
      <c r="H69" s="12">
        <v>1000</v>
      </c>
      <c r="I69" s="12">
        <v>1000</v>
      </c>
      <c r="J69" s="12">
        <v>1000</v>
      </c>
      <c r="K69" s="12" t="s">
        <v>98</v>
      </c>
    </row>
    <row r="70" spans="1:11" ht="15.75" x14ac:dyDescent="0.25">
      <c r="A70" s="7">
        <v>46</v>
      </c>
      <c r="B70" s="11" t="s">
        <v>177</v>
      </c>
      <c r="C70" s="9" t="s">
        <v>124</v>
      </c>
      <c r="D70" s="26"/>
      <c r="E70" s="29">
        <v>21.5</v>
      </c>
      <c r="F70" s="12">
        <v>22</v>
      </c>
      <c r="G70" s="29">
        <v>23.9</v>
      </c>
      <c r="H70" s="12">
        <v>26</v>
      </c>
      <c r="I70" s="29">
        <v>28.1</v>
      </c>
      <c r="J70" s="29">
        <v>31.4</v>
      </c>
      <c r="K70" s="12" t="s">
        <v>101</v>
      </c>
    </row>
    <row r="71" spans="1:11" ht="30" customHeight="1" x14ac:dyDescent="0.25">
      <c r="A71" s="7">
        <v>47</v>
      </c>
      <c r="B71" s="8" t="s">
        <v>77</v>
      </c>
      <c r="C71" s="9" t="s">
        <v>5</v>
      </c>
      <c r="D71" s="6"/>
      <c r="E71" s="7">
        <v>15.1</v>
      </c>
      <c r="F71" s="7">
        <v>15.1</v>
      </c>
      <c r="G71" s="13">
        <v>26.365054602184085</v>
      </c>
      <c r="H71" s="13">
        <v>32.605304212168484</v>
      </c>
      <c r="I71" s="13">
        <v>32.605304212168484</v>
      </c>
      <c r="J71" s="13">
        <v>32.605304212168484</v>
      </c>
      <c r="K71" s="12" t="s">
        <v>78</v>
      </c>
    </row>
    <row r="72" spans="1:11" ht="78.75" x14ac:dyDescent="0.25">
      <c r="A72" s="7">
        <v>48</v>
      </c>
      <c r="B72" s="11" t="s">
        <v>52</v>
      </c>
      <c r="C72" s="9" t="s">
        <v>5</v>
      </c>
      <c r="D72" s="6" t="s">
        <v>33</v>
      </c>
      <c r="E72" s="12">
        <v>44.3</v>
      </c>
      <c r="F72" s="12">
        <v>45.1</v>
      </c>
      <c r="G72" s="12">
        <v>52.228359965073125</v>
      </c>
      <c r="H72" s="12">
        <v>61.168066489011153</v>
      </c>
      <c r="I72" s="12">
        <v>69.540513912608233</v>
      </c>
      <c r="J72" s="12">
        <v>78.6199266360384</v>
      </c>
      <c r="K72" s="12" t="s">
        <v>98</v>
      </c>
    </row>
    <row r="73" spans="1:11" ht="94.5" x14ac:dyDescent="0.25">
      <c r="A73" s="7">
        <v>49</v>
      </c>
      <c r="B73" s="11" t="s">
        <v>53</v>
      </c>
      <c r="C73" s="9" t="s">
        <v>5</v>
      </c>
      <c r="D73" s="26" t="s">
        <v>33</v>
      </c>
      <c r="E73" s="12">
        <v>2.9</v>
      </c>
      <c r="F73" s="12">
        <v>3.17</v>
      </c>
      <c r="G73" s="12">
        <v>9.228618770248282</v>
      </c>
      <c r="H73" s="12">
        <v>19.95653262701267</v>
      </c>
      <c r="I73" s="12">
        <v>31.217069319448232</v>
      </c>
      <c r="J73" s="12">
        <v>70.663570172685198</v>
      </c>
      <c r="K73" s="12" t="s">
        <v>69</v>
      </c>
    </row>
    <row r="74" spans="1:11" ht="31.5" x14ac:dyDescent="0.25">
      <c r="A74" s="7">
        <v>50</v>
      </c>
      <c r="B74" s="11" t="s">
        <v>13</v>
      </c>
      <c r="C74" s="9" t="s">
        <v>44</v>
      </c>
      <c r="D74" s="6" t="s">
        <v>33</v>
      </c>
      <c r="E74" s="9">
        <v>18.04</v>
      </c>
      <c r="F74" s="9">
        <v>16.53</v>
      </c>
      <c r="G74" s="9">
        <v>12.44</v>
      </c>
      <c r="H74" s="9">
        <v>9.1999999999999993</v>
      </c>
      <c r="I74" s="9">
        <v>7.03</v>
      </c>
      <c r="J74" s="9">
        <v>4.68</v>
      </c>
      <c r="K74" s="12">
        <f>J74/E74*100</f>
        <v>25.942350332594234</v>
      </c>
    </row>
    <row r="75" spans="1:11" ht="63" customHeight="1" x14ac:dyDescent="0.25">
      <c r="A75" s="7">
        <v>51</v>
      </c>
      <c r="B75" s="11" t="s">
        <v>14</v>
      </c>
      <c r="C75" s="9" t="s">
        <v>16</v>
      </c>
      <c r="D75" s="6" t="s">
        <v>33</v>
      </c>
      <c r="E75" s="9">
        <v>16.600000000000001</v>
      </c>
      <c r="F75" s="9">
        <v>16.399999999999999</v>
      </c>
      <c r="G75" s="9">
        <v>12.6</v>
      </c>
      <c r="H75" s="9">
        <v>10.1</v>
      </c>
      <c r="I75" s="9">
        <v>8.1</v>
      </c>
      <c r="J75" s="9">
        <v>5.5</v>
      </c>
      <c r="K75" s="12">
        <f>J75/E75*100-100</f>
        <v>-66.867469879518069</v>
      </c>
    </row>
    <row r="76" spans="1:11" ht="48.75" customHeight="1" x14ac:dyDescent="0.25">
      <c r="A76" s="33" t="s">
        <v>180</v>
      </c>
      <c r="B76" s="34"/>
      <c r="C76" s="34"/>
      <c r="D76" s="34"/>
      <c r="E76" s="34"/>
      <c r="F76" s="34"/>
      <c r="G76" s="34"/>
      <c r="H76" s="34"/>
      <c r="I76" s="34"/>
      <c r="J76" s="34"/>
      <c r="K76" s="35"/>
    </row>
    <row r="77" spans="1:11" ht="47.25" x14ac:dyDescent="0.25">
      <c r="A77" s="7">
        <v>52</v>
      </c>
      <c r="B77" s="11" t="s">
        <v>11</v>
      </c>
      <c r="C77" s="9" t="s">
        <v>5</v>
      </c>
      <c r="D77" s="6" t="s">
        <v>33</v>
      </c>
      <c r="E77" s="9">
        <v>97</v>
      </c>
      <c r="F77" s="9">
        <v>97</v>
      </c>
      <c r="G77" s="9">
        <v>98.5</v>
      </c>
      <c r="H77" s="9">
        <v>99.4</v>
      </c>
      <c r="I77" s="9">
        <v>99.4</v>
      </c>
      <c r="J77" s="9">
        <v>99.4</v>
      </c>
      <c r="K77" s="12">
        <f>J77/E77*100</f>
        <v>102.47422680412373</v>
      </c>
    </row>
    <row r="78" spans="1:11" ht="47.25" x14ac:dyDescent="0.25">
      <c r="A78" s="7">
        <v>53</v>
      </c>
      <c r="B78" s="11" t="s">
        <v>153</v>
      </c>
      <c r="C78" s="9" t="s">
        <v>5</v>
      </c>
      <c r="D78" s="26"/>
      <c r="E78" s="29">
        <v>57.5</v>
      </c>
      <c r="F78" s="12">
        <v>57.5</v>
      </c>
      <c r="G78" s="12">
        <v>95</v>
      </c>
      <c r="H78" s="12">
        <v>95</v>
      </c>
      <c r="I78" s="12">
        <v>95</v>
      </c>
      <c r="J78" s="12">
        <v>95</v>
      </c>
      <c r="K78" s="12">
        <f t="shared" ref="K78:K79" si="3">J78/E78*100</f>
        <v>165.21739130434781</v>
      </c>
    </row>
    <row r="79" spans="1:11" ht="47.25" x14ac:dyDescent="0.25">
      <c r="A79" s="7">
        <v>54</v>
      </c>
      <c r="B79" s="11" t="s">
        <v>154</v>
      </c>
      <c r="C79" s="9" t="s">
        <v>5</v>
      </c>
      <c r="D79" s="26"/>
      <c r="E79" s="29">
        <v>36</v>
      </c>
      <c r="F79" s="12">
        <v>36</v>
      </c>
      <c r="G79" s="12">
        <v>38</v>
      </c>
      <c r="H79" s="12">
        <v>39</v>
      </c>
      <c r="I79" s="12">
        <v>46</v>
      </c>
      <c r="J79" s="12">
        <v>46</v>
      </c>
      <c r="K79" s="12">
        <f t="shared" si="3"/>
        <v>127.77777777777777</v>
      </c>
    </row>
    <row r="80" spans="1:11" ht="53.25" customHeight="1" x14ac:dyDescent="0.25">
      <c r="A80" s="36" t="s">
        <v>15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96.75" customHeight="1" x14ac:dyDescent="0.25">
      <c r="A81" s="6">
        <v>55</v>
      </c>
      <c r="B81" s="8" t="s">
        <v>82</v>
      </c>
      <c r="C81" s="6" t="s">
        <v>5</v>
      </c>
      <c r="D81" s="6"/>
      <c r="E81" s="10">
        <v>101.8</v>
      </c>
      <c r="F81" s="10">
        <v>101.9</v>
      </c>
      <c r="G81" s="10">
        <v>117.10053875840002</v>
      </c>
      <c r="H81" s="10">
        <v>135.08431254849069</v>
      </c>
      <c r="I81" s="10">
        <v>151.72870777470334</v>
      </c>
      <c r="J81" s="10">
        <v>173.82826443652846</v>
      </c>
      <c r="K81" s="10" t="s">
        <v>84</v>
      </c>
    </row>
    <row r="82" spans="1:11" ht="47.25" x14ac:dyDescent="0.25">
      <c r="A82" s="6">
        <v>56</v>
      </c>
      <c r="B82" s="11" t="s">
        <v>61</v>
      </c>
      <c r="C82" s="9" t="s">
        <v>5</v>
      </c>
      <c r="D82" s="6" t="s">
        <v>34</v>
      </c>
      <c r="E82" s="10">
        <v>104.3</v>
      </c>
      <c r="F82" s="10">
        <v>100.7</v>
      </c>
      <c r="G82" s="10">
        <v>126.6</v>
      </c>
      <c r="H82" s="10">
        <v>157.1</v>
      </c>
      <c r="I82" s="10">
        <v>183.1</v>
      </c>
      <c r="J82" s="10">
        <v>207.6</v>
      </c>
      <c r="K82" s="10" t="s">
        <v>165</v>
      </c>
    </row>
    <row r="83" spans="1:11" ht="30" customHeight="1" x14ac:dyDescent="0.25">
      <c r="A83" s="7">
        <v>57</v>
      </c>
      <c r="B83" s="11" t="s">
        <v>60</v>
      </c>
      <c r="C83" s="31" t="s">
        <v>5</v>
      </c>
      <c r="D83" s="31" t="s">
        <v>33</v>
      </c>
      <c r="E83" s="31">
        <v>103.3</v>
      </c>
      <c r="F83" s="31">
        <v>101.6</v>
      </c>
      <c r="G83" s="31">
        <v>110.4</v>
      </c>
      <c r="H83" s="31">
        <v>120.4</v>
      </c>
      <c r="I83" s="31">
        <v>132.6</v>
      </c>
      <c r="J83" s="31">
        <v>153.4</v>
      </c>
      <c r="K83" s="12" t="s">
        <v>101</v>
      </c>
    </row>
    <row r="84" spans="1:11" ht="36" customHeight="1" x14ac:dyDescent="0.25">
      <c r="A84" s="33" t="s">
        <v>169</v>
      </c>
      <c r="B84" s="34"/>
      <c r="C84" s="34"/>
      <c r="D84" s="34"/>
      <c r="E84" s="34"/>
      <c r="F84" s="34"/>
      <c r="G84" s="34"/>
      <c r="H84" s="34"/>
      <c r="I84" s="34"/>
      <c r="J84" s="34"/>
      <c r="K84" s="35"/>
    </row>
    <row r="85" spans="1:11" ht="78.75" x14ac:dyDescent="0.25">
      <c r="A85" s="6">
        <v>58</v>
      </c>
      <c r="B85" s="11" t="s">
        <v>37</v>
      </c>
      <c r="C85" s="9" t="s">
        <v>5</v>
      </c>
      <c r="D85" s="6" t="s">
        <v>33</v>
      </c>
      <c r="E85" s="12">
        <v>5.6</v>
      </c>
      <c r="F85" s="12">
        <v>5.6</v>
      </c>
      <c r="G85" s="9">
        <v>6.4799999999999995</v>
      </c>
      <c r="H85" s="9">
        <v>9.120000000000001</v>
      </c>
      <c r="I85" s="9">
        <v>8.24</v>
      </c>
      <c r="J85" s="9">
        <v>9.120000000000001</v>
      </c>
      <c r="K85" s="12" t="s">
        <v>98</v>
      </c>
    </row>
    <row r="86" spans="1:11" ht="94.5" x14ac:dyDescent="0.25">
      <c r="A86" s="6">
        <v>59</v>
      </c>
      <c r="B86" s="11" t="s">
        <v>99</v>
      </c>
      <c r="C86" s="9" t="s">
        <v>38</v>
      </c>
      <c r="D86" s="6" t="s">
        <v>33</v>
      </c>
      <c r="E86" s="16">
        <v>852</v>
      </c>
      <c r="F86" s="16">
        <v>852</v>
      </c>
      <c r="G86" s="16">
        <v>2498.8497133575861</v>
      </c>
      <c r="H86" s="16">
        <v>4522.5929186700942</v>
      </c>
      <c r="I86" s="16">
        <v>6744.4815182173106</v>
      </c>
      <c r="J86" s="16">
        <v>7798.8672483517212</v>
      </c>
      <c r="K86" s="12" t="s">
        <v>70</v>
      </c>
    </row>
    <row r="87" spans="1:11" ht="30" customHeight="1" x14ac:dyDescent="0.25">
      <c r="A87" s="36" t="s">
        <v>17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45.75" customHeight="1" x14ac:dyDescent="0.25">
      <c r="A88" s="7">
        <v>60</v>
      </c>
      <c r="B88" s="11" t="s">
        <v>30</v>
      </c>
      <c r="C88" s="9" t="s">
        <v>18</v>
      </c>
      <c r="D88" s="6" t="s">
        <v>33</v>
      </c>
      <c r="E88" s="9">
        <v>0.5</v>
      </c>
      <c r="F88" s="9">
        <v>0.8</v>
      </c>
      <c r="G88" s="9">
        <v>2.5</v>
      </c>
      <c r="H88" s="9">
        <v>3.8</v>
      </c>
      <c r="I88" s="9">
        <v>6.5</v>
      </c>
      <c r="J88" s="9">
        <v>7.5</v>
      </c>
      <c r="K88" s="12" t="s">
        <v>45</v>
      </c>
    </row>
    <row r="89" spans="1:11" ht="30" customHeight="1" x14ac:dyDescent="0.25">
      <c r="A89" s="7">
        <v>61</v>
      </c>
      <c r="B89" s="11" t="s">
        <v>27</v>
      </c>
      <c r="C89" s="9" t="s">
        <v>18</v>
      </c>
      <c r="D89" s="6" t="s">
        <v>33</v>
      </c>
      <c r="E89" s="9">
        <v>2.7</v>
      </c>
      <c r="F89" s="9">
        <v>2.9</v>
      </c>
      <c r="G89" s="9">
        <v>3.8</v>
      </c>
      <c r="H89" s="9">
        <v>5.5</v>
      </c>
      <c r="I89" s="9">
        <v>6.4</v>
      </c>
      <c r="J89" s="9">
        <v>8.1999999999999993</v>
      </c>
      <c r="K89" s="12" t="s">
        <v>71</v>
      </c>
    </row>
    <row r="90" spans="1:11" ht="36" customHeight="1" x14ac:dyDescent="0.25">
      <c r="A90" s="33" t="s">
        <v>170</v>
      </c>
      <c r="B90" s="34"/>
      <c r="C90" s="34"/>
      <c r="D90" s="34"/>
      <c r="E90" s="34"/>
      <c r="F90" s="34"/>
      <c r="G90" s="34"/>
      <c r="H90" s="34"/>
      <c r="I90" s="34"/>
      <c r="J90" s="34"/>
      <c r="K90" s="35"/>
    </row>
    <row r="91" spans="1:11" ht="47.25" x14ac:dyDescent="0.25">
      <c r="A91" s="7">
        <v>62</v>
      </c>
      <c r="B91" s="8" t="s">
        <v>85</v>
      </c>
      <c r="C91" s="9" t="s">
        <v>5</v>
      </c>
      <c r="D91" s="6"/>
      <c r="E91" s="10">
        <v>97.9</v>
      </c>
      <c r="F91" s="10">
        <v>100.7</v>
      </c>
      <c r="G91" s="10">
        <v>107.06958717000001</v>
      </c>
      <c r="H91" s="10">
        <v>131.95361439908956</v>
      </c>
      <c r="I91" s="10">
        <v>161.46058550542378</v>
      </c>
      <c r="J91" s="10">
        <v>218.54405198408847</v>
      </c>
      <c r="K91" s="10" t="s">
        <v>78</v>
      </c>
    </row>
    <row r="92" spans="1:11" ht="33" customHeight="1" x14ac:dyDescent="0.25">
      <c r="A92" s="7">
        <v>63</v>
      </c>
      <c r="B92" s="11" t="s">
        <v>28</v>
      </c>
      <c r="C92" s="9" t="s">
        <v>5</v>
      </c>
      <c r="D92" s="6" t="s">
        <v>33</v>
      </c>
      <c r="E92" s="9">
        <v>50.2</v>
      </c>
      <c r="F92" s="9">
        <v>52.1</v>
      </c>
      <c r="G92" s="9">
        <v>54.4</v>
      </c>
      <c r="H92" s="9">
        <v>61.3</v>
      </c>
      <c r="I92" s="9">
        <v>73.2</v>
      </c>
      <c r="J92" s="9">
        <v>86.6</v>
      </c>
      <c r="K92" s="12" t="s">
        <v>84</v>
      </c>
    </row>
    <row r="93" spans="1:11" ht="36" customHeight="1" x14ac:dyDescent="0.25">
      <c r="A93" s="33" t="s">
        <v>171</v>
      </c>
      <c r="B93" s="34"/>
      <c r="C93" s="34"/>
      <c r="D93" s="34"/>
      <c r="E93" s="34"/>
      <c r="F93" s="34"/>
      <c r="G93" s="34"/>
      <c r="H93" s="34"/>
      <c r="I93" s="34"/>
      <c r="J93" s="34"/>
      <c r="K93" s="35"/>
    </row>
    <row r="94" spans="1:11" ht="49.15" customHeight="1" x14ac:dyDescent="0.25">
      <c r="A94" s="7">
        <v>64</v>
      </c>
      <c r="B94" s="11" t="s">
        <v>66</v>
      </c>
      <c r="C94" s="9" t="s">
        <v>5</v>
      </c>
      <c r="D94" s="6" t="s">
        <v>33</v>
      </c>
      <c r="E94" s="9">
        <v>8.5</v>
      </c>
      <c r="F94" s="9">
        <v>8.5</v>
      </c>
      <c r="G94" s="9">
        <v>15</v>
      </c>
      <c r="H94" s="9">
        <v>30</v>
      </c>
      <c r="I94" s="9">
        <v>50</v>
      </c>
      <c r="J94" s="9">
        <v>65</v>
      </c>
      <c r="K94" s="12" t="s">
        <v>73</v>
      </c>
    </row>
    <row r="95" spans="1:11" ht="30" customHeight="1" x14ac:dyDescent="0.25">
      <c r="A95" s="7">
        <v>65</v>
      </c>
      <c r="B95" s="11" t="s">
        <v>20</v>
      </c>
      <c r="C95" s="9" t="s">
        <v>5</v>
      </c>
      <c r="D95" s="7" t="s">
        <v>33</v>
      </c>
      <c r="E95" s="18">
        <v>0.17126790063189101</v>
      </c>
      <c r="F95" s="18">
        <v>0.188381697682728</v>
      </c>
      <c r="G95" s="18">
        <v>0.35024119973374057</v>
      </c>
      <c r="H95" s="18">
        <v>0.67161217395085471</v>
      </c>
      <c r="I95" s="18">
        <v>1.076879679978429</v>
      </c>
      <c r="J95" s="18">
        <v>2.5231893683397728</v>
      </c>
      <c r="K95" s="12" t="s">
        <v>74</v>
      </c>
    </row>
    <row r="96" spans="1:11" ht="36" customHeight="1" x14ac:dyDescent="0.25">
      <c r="A96" s="33" t="s">
        <v>172</v>
      </c>
      <c r="B96" s="34"/>
      <c r="C96" s="34"/>
      <c r="D96" s="34"/>
      <c r="E96" s="34"/>
      <c r="F96" s="34"/>
      <c r="G96" s="34"/>
      <c r="H96" s="34"/>
      <c r="I96" s="34"/>
      <c r="J96" s="34"/>
      <c r="K96" s="35"/>
    </row>
    <row r="97" spans="1:11" ht="15.75" hidden="1" x14ac:dyDescent="0.25">
      <c r="A97" s="26"/>
      <c r="B97" s="8" t="s">
        <v>125</v>
      </c>
      <c r="C97" s="9" t="s">
        <v>5</v>
      </c>
      <c r="D97" s="26"/>
      <c r="E97" s="10"/>
      <c r="F97" s="10"/>
      <c r="G97" s="10"/>
      <c r="H97" s="10"/>
      <c r="I97" s="10"/>
      <c r="J97" s="10">
        <v>5</v>
      </c>
      <c r="K97" s="10"/>
    </row>
    <row r="98" spans="1:11" ht="64.5" customHeight="1" x14ac:dyDescent="0.25">
      <c r="A98" s="7">
        <v>66</v>
      </c>
      <c r="B98" s="11" t="s">
        <v>39</v>
      </c>
      <c r="C98" s="9" t="s">
        <v>40</v>
      </c>
      <c r="D98" s="6" t="s">
        <v>33</v>
      </c>
      <c r="E98" s="6">
        <v>150.69999999999999</v>
      </c>
      <c r="F98" s="12">
        <v>158</v>
      </c>
      <c r="G98" s="12">
        <v>205</v>
      </c>
      <c r="H98" s="12">
        <v>207.88000000000002</v>
      </c>
      <c r="I98" s="12">
        <v>212.6</v>
      </c>
      <c r="J98" s="12">
        <v>216.6</v>
      </c>
      <c r="K98" s="12">
        <f>J98/E98*100</f>
        <v>143.72926343729264</v>
      </c>
    </row>
    <row r="99" spans="1:11" ht="63.75" customHeight="1" x14ac:dyDescent="0.25">
      <c r="A99" s="37" t="s">
        <v>21</v>
      </c>
      <c r="B99" s="34"/>
      <c r="C99" s="34"/>
      <c r="D99" s="34"/>
      <c r="E99" s="34"/>
      <c r="F99" s="34"/>
      <c r="G99" s="34"/>
      <c r="H99" s="34"/>
      <c r="I99" s="34"/>
      <c r="J99" s="34"/>
      <c r="K99" s="35"/>
    </row>
    <row r="100" spans="1:11" ht="36" customHeight="1" x14ac:dyDescent="0.25">
      <c r="A100" s="33" t="s">
        <v>173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5"/>
    </row>
    <row r="101" spans="1:11" ht="64.900000000000006" customHeight="1" x14ac:dyDescent="0.25">
      <c r="A101" s="7">
        <v>67</v>
      </c>
      <c r="B101" s="11" t="s">
        <v>23</v>
      </c>
      <c r="C101" s="9" t="s">
        <v>5</v>
      </c>
      <c r="D101" s="6" t="s">
        <v>33</v>
      </c>
      <c r="E101" s="9">
        <v>29.8</v>
      </c>
      <c r="F101" s="9">
        <v>29.8</v>
      </c>
      <c r="G101" s="9">
        <v>32.43</v>
      </c>
      <c r="H101" s="9">
        <v>33</v>
      </c>
      <c r="I101" s="9">
        <v>34</v>
      </c>
      <c r="J101" s="9">
        <v>35</v>
      </c>
      <c r="K101" s="12">
        <f>J101/E101*100</f>
        <v>117.4496644295302</v>
      </c>
    </row>
    <row r="102" spans="1:11" ht="94.9" customHeight="1" x14ac:dyDescent="0.25">
      <c r="A102" s="7">
        <v>68</v>
      </c>
      <c r="B102" s="11" t="s">
        <v>58</v>
      </c>
      <c r="C102" s="9" t="s">
        <v>5</v>
      </c>
      <c r="D102" s="6" t="s">
        <v>33</v>
      </c>
      <c r="E102" s="9">
        <v>1.3</v>
      </c>
      <c r="F102" s="9">
        <v>1.3</v>
      </c>
      <c r="G102" s="9">
        <v>10</v>
      </c>
      <c r="H102" s="9">
        <v>30</v>
      </c>
      <c r="I102" s="9">
        <v>50</v>
      </c>
      <c r="J102" s="9">
        <v>70</v>
      </c>
      <c r="K102" s="12" t="s">
        <v>75</v>
      </c>
    </row>
    <row r="103" spans="1:11" ht="49.9" customHeight="1" x14ac:dyDescent="0.25">
      <c r="A103" s="37" t="s">
        <v>22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5"/>
    </row>
    <row r="104" spans="1:11" ht="70.5" customHeight="1" x14ac:dyDescent="0.25">
      <c r="A104" s="7">
        <v>69</v>
      </c>
      <c r="B104" s="11" t="s">
        <v>46</v>
      </c>
      <c r="C104" s="9" t="s">
        <v>25</v>
      </c>
      <c r="D104" s="6" t="s">
        <v>33</v>
      </c>
      <c r="E104" s="9">
        <v>43</v>
      </c>
      <c r="F104" s="9">
        <v>45.6</v>
      </c>
      <c r="G104" s="9">
        <v>48.5</v>
      </c>
      <c r="H104" s="9">
        <v>49.9</v>
      </c>
      <c r="I104" s="9">
        <v>52.5</v>
      </c>
      <c r="J104" s="9">
        <v>54.7</v>
      </c>
      <c r="K104" s="12">
        <f>J104/E104*100</f>
        <v>127.2093023255814</v>
      </c>
    </row>
    <row r="105" spans="1:11" ht="30" customHeight="1" x14ac:dyDescent="0.25">
      <c r="A105" s="7">
        <v>70</v>
      </c>
      <c r="B105" s="11" t="s">
        <v>67</v>
      </c>
      <c r="C105" s="9" t="s">
        <v>5</v>
      </c>
      <c r="D105" s="6" t="s">
        <v>33</v>
      </c>
      <c r="E105" s="9">
        <v>42.3</v>
      </c>
      <c r="F105" s="19">
        <v>42.4</v>
      </c>
      <c r="G105" s="9">
        <v>43.9</v>
      </c>
      <c r="H105" s="9">
        <v>44.5</v>
      </c>
      <c r="I105" s="9">
        <v>46.9</v>
      </c>
      <c r="J105" s="9">
        <v>50.4</v>
      </c>
      <c r="K105" s="12">
        <f>J105/E105*100</f>
        <v>119.14893617021276</v>
      </c>
    </row>
    <row r="106" spans="1:11" ht="84" customHeight="1" x14ac:dyDescent="0.25">
      <c r="A106" s="7">
        <v>71</v>
      </c>
      <c r="B106" s="11" t="s">
        <v>48</v>
      </c>
      <c r="C106" s="9" t="s">
        <v>5</v>
      </c>
      <c r="D106" s="6" t="s">
        <v>33</v>
      </c>
      <c r="E106" s="9">
        <v>0</v>
      </c>
      <c r="F106" s="9">
        <v>0</v>
      </c>
      <c r="G106" s="9">
        <v>28.9</v>
      </c>
      <c r="H106" s="9">
        <v>47.9</v>
      </c>
      <c r="I106" s="9">
        <v>63.5</v>
      </c>
      <c r="J106" s="9">
        <v>86.9</v>
      </c>
      <c r="K106" s="13" t="s">
        <v>76</v>
      </c>
    </row>
    <row r="107" spans="1:11" ht="99.75" customHeight="1" x14ac:dyDescent="0.25">
      <c r="A107" s="7">
        <v>72</v>
      </c>
      <c r="B107" s="11" t="s">
        <v>49</v>
      </c>
      <c r="C107" s="9" t="s">
        <v>5</v>
      </c>
      <c r="D107" s="6" t="s">
        <v>33</v>
      </c>
      <c r="E107" s="9" t="s">
        <v>47</v>
      </c>
      <c r="F107" s="9">
        <v>2.2000000000000002</v>
      </c>
      <c r="G107" s="9">
        <v>100</v>
      </c>
      <c r="H107" s="9">
        <v>100</v>
      </c>
      <c r="I107" s="9">
        <v>100</v>
      </c>
      <c r="J107" s="9">
        <v>100</v>
      </c>
      <c r="K107" s="13" t="s">
        <v>56</v>
      </c>
    </row>
    <row r="108" spans="1:11" ht="64.5" customHeight="1" x14ac:dyDescent="0.25">
      <c r="A108" s="7">
        <v>73</v>
      </c>
      <c r="B108" s="11" t="s">
        <v>24</v>
      </c>
      <c r="C108" s="9" t="s">
        <v>5</v>
      </c>
      <c r="D108" s="6" t="s">
        <v>33</v>
      </c>
      <c r="E108" s="9">
        <v>23.4</v>
      </c>
      <c r="F108" s="9">
        <v>50</v>
      </c>
      <c r="G108" s="9">
        <v>70</v>
      </c>
      <c r="H108" s="9">
        <v>80</v>
      </c>
      <c r="I108" s="9">
        <v>90</v>
      </c>
      <c r="J108" s="9">
        <v>90</v>
      </c>
      <c r="K108" s="13" t="s">
        <v>57</v>
      </c>
    </row>
    <row r="109" spans="1:11" ht="36" customHeight="1" x14ac:dyDescent="0.25">
      <c r="A109" s="33" t="s">
        <v>174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5"/>
    </row>
    <row r="110" spans="1:11" ht="30" customHeight="1" x14ac:dyDescent="0.25">
      <c r="A110" s="6">
        <v>74</v>
      </c>
      <c r="B110" s="8" t="s">
        <v>81</v>
      </c>
      <c r="C110" s="6" t="s">
        <v>80</v>
      </c>
      <c r="D110" s="6"/>
      <c r="E110" s="10">
        <v>199960</v>
      </c>
      <c r="F110" s="10">
        <v>342735</v>
      </c>
      <c r="G110" s="10">
        <v>519510</v>
      </c>
      <c r="H110" s="10">
        <v>429017.32</v>
      </c>
      <c r="I110" s="10">
        <v>436960.37</v>
      </c>
      <c r="J110" s="10">
        <v>445723.7</v>
      </c>
      <c r="K110" s="10" t="s">
        <v>78</v>
      </c>
    </row>
    <row r="111" spans="1:11" ht="36" customHeight="1" x14ac:dyDescent="0.25">
      <c r="A111" s="6">
        <v>75</v>
      </c>
      <c r="B111" s="8" t="s">
        <v>83</v>
      </c>
      <c r="C111" s="6" t="s">
        <v>5</v>
      </c>
      <c r="D111" s="6"/>
      <c r="E111" s="10">
        <v>100.3</v>
      </c>
      <c r="F111" s="10">
        <v>161.69999999999999</v>
      </c>
      <c r="G111" s="10">
        <v>216.82536529499995</v>
      </c>
      <c r="H111" s="10">
        <v>126.43056427149806</v>
      </c>
      <c r="I111" s="10">
        <v>126.81023538243591</v>
      </c>
      <c r="J111" s="10">
        <v>140.00874653502092</v>
      </c>
      <c r="K111" s="10">
        <f>J111</f>
        <v>140.00874653502092</v>
      </c>
    </row>
    <row r="112" spans="1:11" ht="36" customHeight="1" x14ac:dyDescent="0.25">
      <c r="A112" s="33" t="s">
        <v>175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5"/>
    </row>
    <row r="113" spans="1:11" ht="45" customHeight="1" x14ac:dyDescent="0.25">
      <c r="A113" s="7">
        <v>76</v>
      </c>
      <c r="B113" s="17" t="s">
        <v>26</v>
      </c>
      <c r="C113" s="18" t="s">
        <v>18</v>
      </c>
      <c r="D113" s="7" t="s">
        <v>33</v>
      </c>
      <c r="E113" s="18">
        <v>15.2</v>
      </c>
      <c r="F113" s="18">
        <v>15.25</v>
      </c>
      <c r="G113" s="18">
        <v>15.5</v>
      </c>
      <c r="H113" s="18">
        <v>15.7</v>
      </c>
      <c r="I113" s="18">
        <v>15.9</v>
      </c>
      <c r="J113" s="18">
        <v>16.100000000000001</v>
      </c>
      <c r="K113" s="12">
        <f>J113/E113*100</f>
        <v>105.92105263157896</v>
      </c>
    </row>
    <row r="114" spans="1:11" ht="30" customHeight="1" x14ac:dyDescent="0.25">
      <c r="A114" s="7">
        <v>77</v>
      </c>
      <c r="B114" s="11" t="s">
        <v>29</v>
      </c>
      <c r="C114" s="9" t="s">
        <v>5</v>
      </c>
      <c r="D114" s="6" t="s">
        <v>33</v>
      </c>
      <c r="E114" s="9">
        <v>31.3</v>
      </c>
      <c r="F114" s="9">
        <v>32.6</v>
      </c>
      <c r="G114" s="9">
        <v>34.799999999999997</v>
      </c>
      <c r="H114" s="9">
        <v>36.200000000000003</v>
      </c>
      <c r="I114" s="9">
        <v>37.700000000000003</v>
      </c>
      <c r="J114" s="9">
        <v>38.5</v>
      </c>
      <c r="K114" s="12">
        <f>J114/E114*100</f>
        <v>123.0031948881789</v>
      </c>
    </row>
    <row r="115" spans="1:11" ht="30" customHeight="1" x14ac:dyDescent="0.25">
      <c r="A115" s="41" t="s">
        <v>94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5"/>
    </row>
    <row r="116" spans="1:11" ht="27.75" customHeight="1" x14ac:dyDescent="0.25">
      <c r="A116" s="7">
        <v>78</v>
      </c>
      <c r="B116" s="17" t="s">
        <v>181</v>
      </c>
      <c r="C116" s="10" t="s">
        <v>80</v>
      </c>
      <c r="D116" s="10"/>
      <c r="E116" s="10">
        <v>186473.2</v>
      </c>
      <c r="F116" s="10">
        <v>189942.2</v>
      </c>
      <c r="G116" s="10">
        <v>184421.5</v>
      </c>
      <c r="H116" s="10">
        <v>210051.9</v>
      </c>
      <c r="I116" s="10">
        <v>253086</v>
      </c>
      <c r="J116" s="10">
        <v>314768.3</v>
      </c>
      <c r="K116" s="12" t="s">
        <v>84</v>
      </c>
    </row>
    <row r="117" spans="1:11" ht="15.75" x14ac:dyDescent="0.25">
      <c r="A117" s="7">
        <v>79</v>
      </c>
      <c r="B117" s="17" t="s">
        <v>95</v>
      </c>
      <c r="C117" s="10" t="s">
        <v>80</v>
      </c>
      <c r="D117" s="10"/>
      <c r="E117" s="10">
        <v>190796.2</v>
      </c>
      <c r="F117" s="10">
        <v>200469</v>
      </c>
      <c r="G117" s="10">
        <v>188545.4</v>
      </c>
      <c r="H117" s="10">
        <v>215876.9</v>
      </c>
      <c r="I117" s="10">
        <v>258681</v>
      </c>
      <c r="J117" s="10">
        <v>320023.3</v>
      </c>
      <c r="K117" s="12" t="s">
        <v>84</v>
      </c>
    </row>
    <row r="118" spans="1:11" ht="15.75" x14ac:dyDescent="0.25">
      <c r="A118" s="20"/>
      <c r="B118" s="21"/>
      <c r="C118" s="22"/>
      <c r="D118" s="20"/>
      <c r="E118" s="22"/>
      <c r="F118" s="22"/>
      <c r="G118" s="22"/>
      <c r="H118" s="22"/>
      <c r="I118" s="22"/>
      <c r="J118" s="22"/>
      <c r="K118" s="23"/>
    </row>
    <row r="119" spans="1:11" ht="15.75" x14ac:dyDescent="0.25">
      <c r="A119" s="24" t="s">
        <v>50</v>
      </c>
    </row>
    <row r="120" spans="1:11" ht="15.75" x14ac:dyDescent="0.25">
      <c r="A120" s="24" t="s">
        <v>51</v>
      </c>
    </row>
    <row r="121" spans="1:11" ht="15.75" x14ac:dyDescent="0.25">
      <c r="A121" s="24" t="s">
        <v>148</v>
      </c>
    </row>
    <row r="122" spans="1:11" ht="15.75" x14ac:dyDescent="0.25">
      <c r="A122" s="24" t="s">
        <v>149</v>
      </c>
    </row>
    <row r="123" spans="1:11" ht="15.75" x14ac:dyDescent="0.25">
      <c r="A123" s="24" t="s">
        <v>150</v>
      </c>
    </row>
  </sheetData>
  <customSheetViews>
    <customSheetView guid="{8B04982F-6F5B-4735-A42D-391F35F5DF45}" scale="90" showPageBreaks="1" fitToPage="1" hiddenColumns="1" topLeftCell="A2">
      <pane xSplit="2" ySplit="4" topLeftCell="C42" activePane="bottomRight" state="frozen"/>
      <selection pane="bottomRight" activeCell="AC52" sqref="AC52"/>
      <pageMargins left="0.19685039370078741" right="0.19685039370078741" top="0.39370078740157483" bottom="0.31496062992125984" header="0.31496062992125984" footer="0.19685039370078741"/>
      <pageSetup paperSize="9" scale="16" fitToHeight="29" orientation="portrait" r:id="rId1"/>
    </customSheetView>
    <customSheetView guid="{CF378D04-5556-4DD2-B78F-62E58A8FA9C0}" scale="90" showPageBreaks="1" fitToPage="1" hiddenColumns="1" topLeftCell="A2">
      <pane xSplit="2" ySplit="4" topLeftCell="C6" activePane="bottomRight" state="frozen"/>
      <selection pane="bottomRight" activeCell="B7" sqref="B7:B8"/>
      <pageMargins left="0.19685039370078741" right="0.19685039370078741" top="0.39370078740157483" bottom="0.31496062992125984" header="0.31496062992125984" footer="0.19685039370078741"/>
      <pageSetup paperSize="9" scale="15" fitToHeight="29" orientation="portrait" r:id="rId2"/>
    </customSheetView>
  </customSheetViews>
  <mergeCells count="34">
    <mergeCell ref="J2:K2"/>
    <mergeCell ref="A4:K4"/>
    <mergeCell ref="A115:K115"/>
    <mergeCell ref="D7:D8"/>
    <mergeCell ref="B7:B8"/>
    <mergeCell ref="C7:C8"/>
    <mergeCell ref="E7:E8"/>
    <mergeCell ref="F7:K7"/>
    <mergeCell ref="A7:A8"/>
    <mergeCell ref="A9:K9"/>
    <mergeCell ref="A80:K80"/>
    <mergeCell ref="A57:K57"/>
    <mergeCell ref="A21:K21"/>
    <mergeCell ref="A10:K10"/>
    <mergeCell ref="A12:K12"/>
    <mergeCell ref="A17:K17"/>
    <mergeCell ref="A34:K34"/>
    <mergeCell ref="A39:K39"/>
    <mergeCell ref="A45:K45"/>
    <mergeCell ref="A52:K52"/>
    <mergeCell ref="A99:K99"/>
    <mergeCell ref="A58:K58"/>
    <mergeCell ref="A66:K66"/>
    <mergeCell ref="A68:K68"/>
    <mergeCell ref="A76:K76"/>
    <mergeCell ref="A84:K84"/>
    <mergeCell ref="A90:K90"/>
    <mergeCell ref="A112:K112"/>
    <mergeCell ref="A96:K96"/>
    <mergeCell ref="A87:K87"/>
    <mergeCell ref="A100:K100"/>
    <mergeCell ref="A109:K109"/>
    <mergeCell ref="A93:K93"/>
    <mergeCell ref="A103:K103"/>
  </mergeCells>
  <pageMargins left="0.19685039370078741" right="0.19685039370078741" top="0.39370078740157483" bottom="0.31496062992125984" header="0.31496062992125984" footer="0.19685039370078741"/>
  <pageSetup paperSize="9" scale="55" fitToHeight="29" orientation="portrait" r:id="rId3"/>
  <rowBreaks count="1" manualBreakCount="1">
    <brk id="71" max="10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2016-11-14T10:57:56Z</cp:lastPrinted>
  <dcterms:created xsi:type="dcterms:W3CDTF">2016-07-23T09:56:45Z</dcterms:created>
  <dcterms:modified xsi:type="dcterms:W3CDTF">2016-11-14T10:58:01Z</dcterms:modified>
</cp:coreProperties>
</file>